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ahafoundation.sharepoint.com/sites/OmahaCommunityFoundation/frontporchinvestments/Shared Documents/_Funding/_Development and Preservation Fund/_D&amp;P 2023/Fall/Round Materials/Website Uploads/"/>
    </mc:Choice>
  </mc:AlternateContent>
  <xr:revisionPtr revIDLastSave="7" documentId="13_ncr:1_{9E9D25FC-D96F-41F4-9759-29157D384952}" xr6:coauthVersionLast="47" xr6:coauthVersionMax="47" xr10:uidLastSave="{801BB245-2451-49FA-AEF0-5C89FB389E4B}"/>
  <bookViews>
    <workbookView xWindow="-120" yWindow="-120" windowWidth="29040" windowHeight="15840" xr2:uid="{00000000-000D-0000-FFFF-FFFF00000000}"/>
  </bookViews>
  <sheets>
    <sheet name="Draw Schedule" sheetId="1" r:id="rId1"/>
    <sheet name="Category Breakdowns" sheetId="2" r:id="rId2"/>
  </sheets>
  <definedNames>
    <definedName name="_xlnm.Print_Area" localSheetId="0">'Draw Schedule'!$B$2:$S$20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M17" i="1"/>
  <c r="M16" i="1"/>
  <c r="M15" i="1"/>
  <c r="M14" i="1"/>
  <c r="M13" i="1"/>
  <c r="M12" i="1"/>
  <c r="L17" i="1"/>
  <c r="L16" i="1"/>
  <c r="L15" i="1"/>
  <c r="L14" i="1"/>
  <c r="L13" i="1"/>
  <c r="L12" i="1"/>
  <c r="K17" i="1"/>
  <c r="K16" i="1"/>
  <c r="K15" i="1"/>
  <c r="K14" i="1"/>
  <c r="K13" i="1"/>
  <c r="K12" i="1"/>
  <c r="J17" i="1"/>
  <c r="J16" i="1"/>
  <c r="J15" i="1"/>
  <c r="J14" i="1"/>
  <c r="J19" i="1" s="1"/>
  <c r="J13" i="1"/>
  <c r="J12" i="1"/>
  <c r="I17" i="1"/>
  <c r="I16" i="1"/>
  <c r="I15" i="1"/>
  <c r="I14" i="1"/>
  <c r="I13" i="1"/>
  <c r="I12" i="1"/>
  <c r="H17" i="1"/>
  <c r="H16" i="1"/>
  <c r="H15" i="1"/>
  <c r="H14" i="1"/>
  <c r="H19" i="1" s="1"/>
  <c r="H13" i="1"/>
  <c r="H12" i="1"/>
  <c r="G17" i="1"/>
  <c r="G16" i="1"/>
  <c r="G15" i="1"/>
  <c r="G14" i="1"/>
  <c r="G13" i="1"/>
  <c r="G12" i="1"/>
  <c r="Q149" i="2"/>
  <c r="N149" i="2"/>
  <c r="K149" i="2"/>
  <c r="H149" i="2"/>
  <c r="E149" i="2"/>
  <c r="B149" i="2"/>
  <c r="Q131" i="2"/>
  <c r="N131" i="2"/>
  <c r="K131" i="2"/>
  <c r="H131" i="2"/>
  <c r="E131" i="2"/>
  <c r="B131" i="2"/>
  <c r="Q113" i="2"/>
  <c r="N113" i="2"/>
  <c r="K113" i="2"/>
  <c r="H113" i="2"/>
  <c r="E113" i="2"/>
  <c r="B113" i="2"/>
  <c r="Q95" i="2"/>
  <c r="N95" i="2"/>
  <c r="K95" i="2"/>
  <c r="H95" i="2"/>
  <c r="E95" i="2"/>
  <c r="B95" i="2"/>
  <c r="Q77" i="2"/>
  <c r="N77" i="2"/>
  <c r="K77" i="2"/>
  <c r="H77" i="2"/>
  <c r="E77" i="2"/>
  <c r="B77" i="2"/>
  <c r="Q59" i="2"/>
  <c r="N59" i="2"/>
  <c r="K59" i="2"/>
  <c r="H59" i="2"/>
  <c r="E59" i="2"/>
  <c r="B59" i="2"/>
  <c r="Q41" i="2"/>
  <c r="N41" i="2"/>
  <c r="K41" i="2"/>
  <c r="H41" i="2"/>
  <c r="E41" i="2"/>
  <c r="B41" i="2"/>
  <c r="Q4" i="2"/>
  <c r="Q23" i="2" s="1"/>
  <c r="N4" i="2"/>
  <c r="N23" i="2" s="1"/>
  <c r="K4" i="2"/>
  <c r="K23" i="2" s="1"/>
  <c r="H4" i="2"/>
  <c r="H23" i="2" s="1"/>
  <c r="E4" i="2"/>
  <c r="E23" i="2" s="1"/>
  <c r="B4" i="2"/>
  <c r="B23" i="2" s="1"/>
  <c r="E18" i="1"/>
  <c r="E14" i="1"/>
  <c r="E15" i="1"/>
  <c r="E16" i="1"/>
  <c r="E17" i="1"/>
  <c r="E13" i="1"/>
  <c r="E12" i="1"/>
  <c r="C19" i="1"/>
  <c r="O19" i="1"/>
  <c r="N19" i="1"/>
  <c r="F19" i="1"/>
  <c r="F17" i="1"/>
  <c r="F16" i="1"/>
  <c r="F15" i="1"/>
  <c r="F14" i="1"/>
  <c r="F13" i="1"/>
  <c r="F12" i="1"/>
  <c r="R15" i="2"/>
  <c r="O15" i="2"/>
  <c r="L15" i="2"/>
  <c r="I15" i="2"/>
  <c r="F15" i="2"/>
  <c r="C15" i="2"/>
  <c r="C18" i="2" s="1"/>
  <c r="R160" i="2"/>
  <c r="O160" i="2"/>
  <c r="L160" i="2"/>
  <c r="I160" i="2"/>
  <c r="F160" i="2"/>
  <c r="C160" i="2"/>
  <c r="R142" i="2"/>
  <c r="O142" i="2"/>
  <c r="L142" i="2"/>
  <c r="I142" i="2"/>
  <c r="F142" i="2"/>
  <c r="C142" i="2"/>
  <c r="R124" i="2"/>
  <c r="O124" i="2"/>
  <c r="L124" i="2"/>
  <c r="I124" i="2"/>
  <c r="F124" i="2"/>
  <c r="C124" i="2"/>
  <c r="R106" i="2"/>
  <c r="O106" i="2"/>
  <c r="L106" i="2"/>
  <c r="I106" i="2"/>
  <c r="F106" i="2"/>
  <c r="C106" i="2"/>
  <c r="R88" i="2"/>
  <c r="O88" i="2"/>
  <c r="L88" i="2"/>
  <c r="I88" i="2"/>
  <c r="F88" i="2"/>
  <c r="C88" i="2"/>
  <c r="R70" i="2"/>
  <c r="O70" i="2"/>
  <c r="L70" i="2"/>
  <c r="I70" i="2"/>
  <c r="F70" i="2"/>
  <c r="C70" i="2"/>
  <c r="C34" i="2"/>
  <c r="F34" i="2"/>
  <c r="I34" i="2"/>
  <c r="L34" i="2"/>
  <c r="O34" i="2"/>
  <c r="R34" i="2"/>
  <c r="R52" i="2"/>
  <c r="O52" i="2"/>
  <c r="L52" i="2"/>
  <c r="I52" i="2"/>
  <c r="F52" i="2"/>
  <c r="C52" i="2"/>
  <c r="M19" i="1" l="1"/>
  <c r="L19" i="1"/>
  <c r="K19" i="1"/>
  <c r="I19" i="1"/>
  <c r="G19" i="1"/>
  <c r="E19" i="1"/>
  <c r="C37" i="2"/>
  <c r="C109" i="2"/>
  <c r="C163" i="2"/>
  <c r="C127" i="2"/>
  <c r="C73" i="2"/>
  <c r="C145" i="2"/>
  <c r="C91" i="2"/>
  <c r="R18" i="1"/>
  <c r="P18" i="1"/>
  <c r="S18" i="1" l="1"/>
  <c r="P16" i="1" l="1"/>
  <c r="P17" i="1"/>
  <c r="Q17" i="1" l="1"/>
  <c r="S17" i="1"/>
  <c r="S16" i="1"/>
  <c r="Q16" i="1"/>
  <c r="C55" i="2" l="1"/>
  <c r="P14" i="1"/>
  <c r="P13" i="1"/>
  <c r="P15" i="1" l="1"/>
  <c r="S15" i="1" s="1"/>
  <c r="P12" i="1"/>
  <c r="Q14" i="1"/>
  <c r="S14" i="1"/>
  <c r="Q13" i="1"/>
  <c r="S13" i="1"/>
  <c r="S12" i="1" l="1"/>
  <c r="P19" i="1"/>
  <c r="Q12" i="1"/>
  <c r="Q15" i="1"/>
  <c r="Q19" i="1" l="1"/>
  <c r="R19" i="1" s="1"/>
  <c r="S19" i="1" l="1"/>
</calcChain>
</file>

<file path=xl/sharedStrings.xml><?xml version="1.0" encoding="utf-8"?>
<sst xmlns="http://schemas.openxmlformats.org/spreadsheetml/2006/main" count="103" uniqueCount="48">
  <si>
    <t>Total</t>
  </si>
  <si>
    <t>Draw#1</t>
  </si>
  <si>
    <t>Draw#2</t>
  </si>
  <si>
    <t>At Settlement</t>
  </si>
  <si>
    <t>Balance</t>
  </si>
  <si>
    <t>Draw#3</t>
  </si>
  <si>
    <t>Draw#4</t>
  </si>
  <si>
    <t>Subtotal</t>
  </si>
  <si>
    <t>Loan Closing Date</t>
  </si>
  <si>
    <t>Draw Schedule</t>
  </si>
  <si>
    <t>Borrower:</t>
  </si>
  <si>
    <t>Loan#:</t>
  </si>
  <si>
    <t>Loan Amount:</t>
  </si>
  <si>
    <t>Budget on Credit Memo</t>
  </si>
  <si>
    <t>Completion (%)</t>
  </si>
  <si>
    <t>DRAW #1</t>
  </si>
  <si>
    <t>DRAW #1 TOTAL</t>
  </si>
  <si>
    <t>DRAW #2</t>
  </si>
  <si>
    <t>DRAW #2 TOTAL</t>
  </si>
  <si>
    <t xml:space="preserve"> </t>
  </si>
  <si>
    <t>Draw #5</t>
  </si>
  <si>
    <t>Draw #6</t>
  </si>
  <si>
    <t>Draw #7</t>
  </si>
  <si>
    <t>LIHTC Fees</t>
  </si>
  <si>
    <t>IDF Portion</t>
  </si>
  <si>
    <t>Architect</t>
  </si>
  <si>
    <t>Legal</t>
  </si>
  <si>
    <t>Survey/Enviro</t>
  </si>
  <si>
    <t>Consultants</t>
  </si>
  <si>
    <t>Loan Fees</t>
  </si>
  <si>
    <t>Interest Reserve</t>
  </si>
  <si>
    <t>INTEREST CAPITALIZED TO DRAW DATE</t>
  </si>
  <si>
    <t>Draw #8</t>
  </si>
  <si>
    <t>Interest Reserve Remaining</t>
  </si>
  <si>
    <t>DRAW #3</t>
  </si>
  <si>
    <t>DRAW #3 TOTAL</t>
  </si>
  <si>
    <t>DRAW #4</t>
  </si>
  <si>
    <t>DRAW #4 TOTAL</t>
  </si>
  <si>
    <t>DRAW #5</t>
  </si>
  <si>
    <t>DRAW #5 TOTAL</t>
  </si>
  <si>
    <t>DRAW #6</t>
  </si>
  <si>
    <t>DRAW #6 TOTAL</t>
  </si>
  <si>
    <t>DRAW #7</t>
  </si>
  <si>
    <t>DRAW #7 TOTAL</t>
  </si>
  <si>
    <t>DRAW #8</t>
  </si>
  <si>
    <t>DRAW #8 TOTAL</t>
  </si>
  <si>
    <t xml:space="preserve"> CLOSING DRAW</t>
  </si>
  <si>
    <t>CLOSING DRAW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</si>
</sst>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0.0%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1" xfId="0" applyBorder="1"/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1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43" fontId="0" fillId="0" borderId="0" xfId="2" applyFont="1"/>
    <xf numFmtId="43" fontId="0" fillId="0" borderId="0" xfId="2" applyFont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66" fontId="0" fillId="0" borderId="0" xfId="3" applyNumberFormat="1" applyFont="1"/>
    <xf numFmtId="166" fontId="2" fillId="0" borderId="0" xfId="3" applyNumberFormat="1" applyFont="1" applyBorder="1" applyAlignment="1">
      <alignment horizontal="center"/>
    </xf>
    <xf numFmtId="166" fontId="3" fillId="0" borderId="1" xfId="3" applyNumberFormat="1" applyFont="1" applyBorder="1" applyAlignment="1">
      <alignment horizontal="center"/>
    </xf>
    <xf numFmtId="166" fontId="0" fillId="0" borderId="0" xfId="3" applyNumberFormat="1" applyFont="1" applyAlignment="1">
      <alignment horizontal="center"/>
    </xf>
    <xf numFmtId="166" fontId="0" fillId="0" borderId="1" xfId="3" applyNumberFormat="1" applyFont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44" fontId="0" fillId="0" borderId="0" xfId="1" applyFont="1"/>
    <xf numFmtId="164" fontId="2" fillId="0" borderId="0" xfId="0" applyNumberFormat="1" applyFont="1"/>
    <xf numFmtId="44" fontId="2" fillId="0" borderId="0" xfId="1" applyFont="1"/>
    <xf numFmtId="0" fontId="0" fillId="0" borderId="7" xfId="0" applyBorder="1"/>
    <xf numFmtId="44" fontId="0" fillId="0" borderId="7" xfId="1" applyFont="1" applyBorder="1"/>
    <xf numFmtId="0" fontId="7" fillId="0" borderId="0" xfId="0" applyFont="1"/>
    <xf numFmtId="44" fontId="7" fillId="0" borderId="0" xfId="1" applyFont="1"/>
    <xf numFmtId="0" fontId="8" fillId="0" borderId="5" xfId="0" applyFont="1" applyBorder="1"/>
    <xf numFmtId="44" fontId="8" fillId="0" borderId="6" xfId="0" applyNumberFormat="1" applyFont="1" applyBorder="1"/>
    <xf numFmtId="0" fontId="9" fillId="0" borderId="0" xfId="0" applyFont="1"/>
    <xf numFmtId="44" fontId="9" fillId="0" borderId="0" xfId="1" applyFont="1"/>
    <xf numFmtId="165" fontId="10" fillId="0" borderId="0" xfId="0" applyNumberFormat="1" applyFont="1" applyAlignment="1">
      <alignment horizontal="center" wrapText="1"/>
    </xf>
    <xf numFmtId="0" fontId="0" fillId="2" borderId="0" xfId="0" applyFill="1"/>
    <xf numFmtId="44" fontId="0" fillId="2" borderId="0" xfId="1" applyFont="1" applyFill="1"/>
    <xf numFmtId="44" fontId="0" fillId="0" borderId="0" xfId="0" applyNumberFormat="1"/>
    <xf numFmtId="44" fontId="0" fillId="0" borderId="7" xfId="1" applyFont="1" applyFill="1" applyBorder="1"/>
    <xf numFmtId="0" fontId="0" fillId="0" borderId="1" xfId="0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8" fillId="0" borderId="0" xfId="0" applyFont="1"/>
    <xf numFmtId="165" fontId="0" fillId="0" borderId="0" xfId="1" applyNumberFormat="1" applyFont="1"/>
    <xf numFmtId="165" fontId="2" fillId="0" borderId="0" xfId="0" applyNumberFormat="1" applyFont="1" applyAlignment="1">
      <alignment horizontal="center" wrapText="1"/>
    </xf>
    <xf numFmtId="167" fontId="0" fillId="0" borderId="0" xfId="2" applyNumberFormat="1" applyFont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137778</xdr:rowOff>
    </xdr:from>
    <xdr:to>
      <xdr:col>9</xdr:col>
      <xdr:colOff>180975</xdr:colOff>
      <xdr:row>1</xdr:row>
      <xdr:rowOff>814688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328278"/>
          <a:ext cx="1524000" cy="676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5"/>
  <sheetViews>
    <sheetView tabSelected="1" workbookViewId="0">
      <selection activeCell="A3" sqref="A3"/>
    </sheetView>
  </sheetViews>
  <sheetFormatPr defaultRowHeight="15" x14ac:dyDescent="0.25"/>
  <cols>
    <col min="2" max="2" width="23.85546875" bestFit="1" customWidth="1"/>
    <col min="3" max="3" width="12.7109375" style="25" customWidth="1"/>
    <col min="4" max="4" width="3.7109375" style="25" customWidth="1"/>
    <col min="5" max="5" width="10.85546875" style="3" bestFit="1" customWidth="1"/>
    <col min="6" max="6" width="10.7109375" style="3" customWidth="1"/>
    <col min="7" max="8" width="11.7109375" style="6" customWidth="1"/>
    <col min="9" max="9" width="11.7109375" style="5" customWidth="1"/>
    <col min="10" max="14" width="10.7109375" style="5" customWidth="1"/>
    <col min="15" max="15" width="15.140625" style="5" customWidth="1"/>
    <col min="16" max="16" width="11.28515625" style="5" customWidth="1"/>
    <col min="17" max="17" width="14.28515625" bestFit="1" customWidth="1"/>
    <col min="18" max="18" width="11.140625" bestFit="1" customWidth="1"/>
    <col min="19" max="19" width="15" style="28" bestFit="1" customWidth="1"/>
  </cols>
  <sheetData>
    <row r="2" spans="2:19" ht="81" customHeight="1" x14ac:dyDescent="0.25">
      <c r="B2" s="58" t="s">
        <v>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5" spans="2:19" x14ac:dyDescent="0.25">
      <c r="B5" s="8" t="s">
        <v>10</v>
      </c>
      <c r="C5" s="22"/>
    </row>
    <row r="6" spans="2:19" x14ac:dyDescent="0.25">
      <c r="B6" s="8" t="s">
        <v>11</v>
      </c>
      <c r="C6" s="23"/>
    </row>
    <row r="7" spans="2:19" x14ac:dyDescent="0.25">
      <c r="B7" s="8" t="s">
        <v>12</v>
      </c>
      <c r="C7" s="23"/>
    </row>
    <row r="8" spans="2:19" x14ac:dyDescent="0.25">
      <c r="B8" s="8" t="s">
        <v>8</v>
      </c>
      <c r="C8" s="24"/>
    </row>
    <row r="9" spans="2:19" ht="46.5" customHeight="1" x14ac:dyDescent="0.25">
      <c r="F9" s="16" t="s">
        <v>3</v>
      </c>
      <c r="G9" s="17" t="s">
        <v>1</v>
      </c>
      <c r="H9" s="17" t="s">
        <v>2</v>
      </c>
      <c r="I9" s="17" t="s">
        <v>5</v>
      </c>
      <c r="J9" s="17" t="s">
        <v>6</v>
      </c>
      <c r="K9" s="17" t="s">
        <v>20</v>
      </c>
      <c r="L9" s="17" t="s">
        <v>21</v>
      </c>
      <c r="M9" s="17" t="s">
        <v>22</v>
      </c>
      <c r="N9" s="17" t="s">
        <v>32</v>
      </c>
      <c r="O9" s="45" t="s">
        <v>31</v>
      </c>
      <c r="P9" s="17" t="s">
        <v>7</v>
      </c>
      <c r="Q9" s="19" t="s">
        <v>4</v>
      </c>
      <c r="R9" s="55" t="s">
        <v>33</v>
      </c>
      <c r="S9" s="29" t="s">
        <v>14</v>
      </c>
    </row>
    <row r="10" spans="2:19" s="1" customFormat="1" x14ac:dyDescent="0.25">
      <c r="C10" s="26"/>
      <c r="D10" s="26"/>
      <c r="E10" s="4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8"/>
      <c r="R10" s="50"/>
      <c r="S10" s="30"/>
    </row>
    <row r="11" spans="2:19" s="2" customFormat="1" x14ac:dyDescent="0.25">
      <c r="B11" s="7" t="s">
        <v>13</v>
      </c>
      <c r="C11" s="26"/>
      <c r="D11" s="26"/>
      <c r="E11" s="52" t="s">
        <v>24</v>
      </c>
      <c r="Q11" s="12"/>
      <c r="S11" s="31"/>
    </row>
    <row r="12" spans="2:19" x14ac:dyDescent="0.25">
      <c r="B12" t="s">
        <v>25</v>
      </c>
      <c r="C12" s="4"/>
      <c r="D12" s="3"/>
      <c r="E12" s="4">
        <f>C12</f>
        <v>0</v>
      </c>
      <c r="F12" s="4">
        <f>'Category Breakdowns'!C15</f>
        <v>0</v>
      </c>
      <c r="G12" s="6">
        <f>'Category Breakdowns'!C34</f>
        <v>0</v>
      </c>
      <c r="H12" s="6">
        <f>'Category Breakdowns'!C52</f>
        <v>0</v>
      </c>
      <c r="I12" s="6">
        <f>'Category Breakdowns'!C70</f>
        <v>0</v>
      </c>
      <c r="J12" s="6">
        <f>'Category Breakdowns'!C88</f>
        <v>0</v>
      </c>
      <c r="K12" s="6">
        <f>'Category Breakdowns'!C106</f>
        <v>0</v>
      </c>
      <c r="L12" s="6">
        <f>'Category Breakdowns'!C124</f>
        <v>0</v>
      </c>
      <c r="M12" s="6">
        <f>'Category Breakdowns'!C142</f>
        <v>0</v>
      </c>
      <c r="N12" s="6">
        <f>'Category Breakdowns'!C160</f>
        <v>0</v>
      </c>
      <c r="O12" s="6"/>
      <c r="P12" s="6">
        <f>SUM(F12:O12)</f>
        <v>0</v>
      </c>
      <c r="Q12" s="13">
        <f t="shared" ref="Q12:Q17" si="0">E12-P12</f>
        <v>0</v>
      </c>
      <c r="R12" s="1"/>
      <c r="S12" s="31" t="e">
        <f>P12/E12</f>
        <v>#DIV/0!</v>
      </c>
    </row>
    <row r="13" spans="2:19" x14ac:dyDescent="0.25">
      <c r="B13" t="s">
        <v>23</v>
      </c>
      <c r="C13" s="56"/>
      <c r="D13" s="3"/>
      <c r="E13" s="4">
        <f>C13</f>
        <v>0</v>
      </c>
      <c r="F13" s="4">
        <f>'Category Breakdowns'!F15</f>
        <v>0</v>
      </c>
      <c r="G13" s="6">
        <f>'Category Breakdowns'!F34</f>
        <v>0</v>
      </c>
      <c r="H13" s="6">
        <f>'Category Breakdowns'!F52</f>
        <v>0</v>
      </c>
      <c r="I13" s="6">
        <f>'Category Breakdowns'!F70</f>
        <v>0</v>
      </c>
      <c r="J13" s="6">
        <f>'Category Breakdowns'!F88</f>
        <v>0</v>
      </c>
      <c r="K13" s="6">
        <f>'Category Breakdowns'!F106</f>
        <v>0</v>
      </c>
      <c r="L13" s="6">
        <f>'Category Breakdowns'!F124</f>
        <v>0</v>
      </c>
      <c r="M13" s="6">
        <f>'Category Breakdowns'!F142</f>
        <v>0</v>
      </c>
      <c r="N13" s="6">
        <f>'Category Breakdowns'!F160</f>
        <v>0</v>
      </c>
      <c r="O13" s="6"/>
      <c r="P13" s="6">
        <f>SUM(F13:O13)</f>
        <v>0</v>
      </c>
      <c r="Q13" s="13">
        <f t="shared" si="0"/>
        <v>0</v>
      </c>
      <c r="R13" s="1"/>
      <c r="S13" s="31" t="e">
        <f t="shared" ref="S13:S19" si="1">P13/E13</f>
        <v>#DIV/0!</v>
      </c>
    </row>
    <row r="14" spans="2:19" x14ac:dyDescent="0.25">
      <c r="B14" t="s">
        <v>26</v>
      </c>
      <c r="C14" s="56"/>
      <c r="D14" s="3"/>
      <c r="E14" s="4">
        <f t="shared" ref="E14:E17" si="2">C14</f>
        <v>0</v>
      </c>
      <c r="F14" s="4">
        <f>'Category Breakdowns'!I15</f>
        <v>0</v>
      </c>
      <c r="G14" s="6">
        <f>'Category Breakdowns'!I34</f>
        <v>0</v>
      </c>
      <c r="H14" s="6">
        <f>'Category Breakdowns'!I52</f>
        <v>0</v>
      </c>
      <c r="I14" s="6">
        <f>'Category Breakdowns'!I70</f>
        <v>0</v>
      </c>
      <c r="J14" s="6">
        <f>'Category Breakdowns'!I88</f>
        <v>0</v>
      </c>
      <c r="K14" s="6">
        <f>'Category Breakdowns'!I106</f>
        <v>0</v>
      </c>
      <c r="L14" s="6">
        <f>'Category Breakdowns'!I124</f>
        <v>0</v>
      </c>
      <c r="M14" s="6">
        <f>'Category Breakdowns'!I142</f>
        <v>0</v>
      </c>
      <c r="N14" s="6">
        <f>'Category Breakdowns'!I160</f>
        <v>0</v>
      </c>
      <c r="O14" s="6"/>
      <c r="P14" s="6">
        <f t="shared" ref="P14:P16" si="3">SUM(F14:O14)</f>
        <v>0</v>
      </c>
      <c r="Q14" s="13">
        <f t="shared" si="0"/>
        <v>0</v>
      </c>
      <c r="R14" s="1"/>
      <c r="S14" s="31" t="e">
        <f t="shared" si="1"/>
        <v>#DIV/0!</v>
      </c>
    </row>
    <row r="15" spans="2:19" x14ac:dyDescent="0.25">
      <c r="B15" t="s">
        <v>27</v>
      </c>
      <c r="C15" s="56"/>
      <c r="D15" s="3"/>
      <c r="E15" s="4">
        <f t="shared" si="2"/>
        <v>0</v>
      </c>
      <c r="F15" s="4">
        <f>'Category Breakdowns'!L15</f>
        <v>0</v>
      </c>
      <c r="G15" s="6">
        <f>'Category Breakdowns'!L34</f>
        <v>0</v>
      </c>
      <c r="H15" s="6">
        <f>'Category Breakdowns'!L52</f>
        <v>0</v>
      </c>
      <c r="I15" s="6">
        <f>'Category Breakdowns'!L70</f>
        <v>0</v>
      </c>
      <c r="J15" s="6">
        <f>'Category Breakdowns'!L88</f>
        <v>0</v>
      </c>
      <c r="K15" s="6">
        <f>'Category Breakdowns'!L106</f>
        <v>0</v>
      </c>
      <c r="L15" s="6">
        <f>'Category Breakdowns'!L124</f>
        <v>0</v>
      </c>
      <c r="M15" s="6">
        <f>'Category Breakdowns'!L142</f>
        <v>0</v>
      </c>
      <c r="N15" s="6">
        <f>'Category Breakdowns'!L160</f>
        <v>0</v>
      </c>
      <c r="O15" s="6"/>
      <c r="P15" s="6">
        <f t="shared" si="3"/>
        <v>0</v>
      </c>
      <c r="Q15" s="13">
        <f t="shared" si="0"/>
        <v>0</v>
      </c>
      <c r="R15" s="1"/>
      <c r="S15" s="31" t="e">
        <f t="shared" si="1"/>
        <v>#DIV/0!</v>
      </c>
    </row>
    <row r="16" spans="2:19" x14ac:dyDescent="0.25">
      <c r="B16" t="s">
        <v>28</v>
      </c>
      <c r="C16" s="56"/>
      <c r="D16" s="3"/>
      <c r="E16" s="4">
        <f t="shared" si="2"/>
        <v>0</v>
      </c>
      <c r="F16" s="4">
        <f>'Category Breakdowns'!O15</f>
        <v>0</v>
      </c>
      <c r="G16" s="6">
        <f>'Category Breakdowns'!O34</f>
        <v>0</v>
      </c>
      <c r="H16" s="6">
        <f>'Category Breakdowns'!O52</f>
        <v>0</v>
      </c>
      <c r="I16" s="6">
        <f>'Category Breakdowns'!O70</f>
        <v>0</v>
      </c>
      <c r="J16" s="6">
        <f>'Category Breakdowns'!O88</f>
        <v>0</v>
      </c>
      <c r="K16" s="6">
        <f>'Category Breakdowns'!O106</f>
        <v>0</v>
      </c>
      <c r="L16" s="6">
        <f>'Category Breakdowns'!O124</f>
        <v>0</v>
      </c>
      <c r="M16" s="6">
        <f>'Category Breakdowns'!O142</f>
        <v>0</v>
      </c>
      <c r="N16" s="6">
        <f>'Category Breakdowns'!O160</f>
        <v>0</v>
      </c>
      <c r="O16" s="6"/>
      <c r="P16" s="6">
        <f t="shared" si="3"/>
        <v>0</v>
      </c>
      <c r="Q16" s="13">
        <f t="shared" si="0"/>
        <v>0</v>
      </c>
      <c r="R16" s="1"/>
      <c r="S16" s="31" t="e">
        <f t="shared" si="1"/>
        <v>#DIV/0!</v>
      </c>
    </row>
    <row r="17" spans="2:20" x14ac:dyDescent="0.25">
      <c r="B17" t="s">
        <v>29</v>
      </c>
      <c r="C17" s="56"/>
      <c r="D17" s="3"/>
      <c r="E17" s="4">
        <f t="shared" si="2"/>
        <v>0</v>
      </c>
      <c r="F17" s="4">
        <f>'Category Breakdowns'!R15</f>
        <v>0</v>
      </c>
      <c r="G17" s="6">
        <f>'Category Breakdowns'!R34</f>
        <v>0</v>
      </c>
      <c r="H17" s="6">
        <f>'Category Breakdowns'!R52</f>
        <v>0</v>
      </c>
      <c r="I17" s="6">
        <f>'Category Breakdowns'!R70</f>
        <v>0</v>
      </c>
      <c r="J17" s="6">
        <f>'Category Breakdowns'!R88</f>
        <v>0</v>
      </c>
      <c r="K17" s="6">
        <f>'Category Breakdowns'!R106</f>
        <v>0</v>
      </c>
      <c r="L17" s="6">
        <f>'Category Breakdowns'!R124</f>
        <v>0</v>
      </c>
      <c r="M17" s="6">
        <f>'Category Breakdowns'!R142</f>
        <v>0</v>
      </c>
      <c r="N17" s="6">
        <f>'Category Breakdowns'!R160</f>
        <v>0</v>
      </c>
      <c r="O17" s="6"/>
      <c r="P17" s="6">
        <f>SUM(F17:O17)</f>
        <v>0</v>
      </c>
      <c r="Q17" s="13">
        <f t="shared" si="0"/>
        <v>0</v>
      </c>
      <c r="R17" s="1"/>
      <c r="S17" s="31" t="e">
        <f t="shared" si="1"/>
        <v>#DIV/0!</v>
      </c>
    </row>
    <row r="18" spans="2:20" x14ac:dyDescent="0.25">
      <c r="B18" s="9" t="s">
        <v>30</v>
      </c>
      <c r="C18" s="57"/>
      <c r="D18" s="27"/>
      <c r="E18" s="10">
        <f>C18</f>
        <v>0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>
        <f>O18</f>
        <v>0</v>
      </c>
      <c r="Q18" s="14"/>
      <c r="R18" s="11">
        <f>E18-O18</f>
        <v>0</v>
      </c>
      <c r="S18" s="32" t="e">
        <f t="shared" si="1"/>
        <v>#DIV/0!</v>
      </c>
    </row>
    <row r="19" spans="2:20" x14ac:dyDescent="0.25">
      <c r="B19" t="s">
        <v>0</v>
      </c>
      <c r="C19" s="3">
        <f>SUM(C12:C18)</f>
        <v>0</v>
      </c>
      <c r="D19" s="3"/>
      <c r="E19" s="21">
        <f>SUM(E12:E18)</f>
        <v>0</v>
      </c>
      <c r="F19" s="4">
        <f>SUM(F12:F18)</f>
        <v>0</v>
      </c>
      <c r="G19" s="4">
        <f t="shared" ref="G19:N19" si="4">SUM(G12:G18)</f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51">
        <f>O18</f>
        <v>0</v>
      </c>
      <c r="P19" s="4">
        <f>SUM(P12:P18)</f>
        <v>0</v>
      </c>
      <c r="Q19" s="15">
        <f>SUM(Q12:Q18)</f>
        <v>0</v>
      </c>
      <c r="R19" s="6">
        <f>P19+Q19+R18</f>
        <v>0</v>
      </c>
      <c r="S19" s="33" t="e">
        <f t="shared" si="1"/>
        <v>#DIV/0!</v>
      </c>
    </row>
    <row r="21" spans="2:20" x14ac:dyDescent="0.25">
      <c r="Q21" s="54"/>
    </row>
    <row r="23" spans="2:20" x14ac:dyDescent="0.25">
      <c r="Q23" s="48"/>
    </row>
    <row r="25" spans="2:20" x14ac:dyDescent="0.25">
      <c r="S25" s="28" t="s">
        <v>19</v>
      </c>
      <c r="T25" t="s">
        <v>19</v>
      </c>
    </row>
  </sheetData>
  <mergeCells count="1">
    <mergeCell ref="B2:S2"/>
  </mergeCells>
  <pageMargins left="0.25" right="0.25" top="0.75" bottom="0.75" header="0.3" footer="0.3"/>
  <pageSetup paperSize="5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64"/>
  <sheetViews>
    <sheetView workbookViewId="0">
      <selection activeCell="C168" sqref="C168"/>
    </sheetView>
  </sheetViews>
  <sheetFormatPr defaultRowHeight="15" x14ac:dyDescent="0.25"/>
  <cols>
    <col min="2" max="2" width="27.7109375" bestFit="1" customWidth="1"/>
    <col min="3" max="3" width="17.5703125" style="34" bestFit="1" customWidth="1"/>
    <col min="4" max="4" width="5.7109375" customWidth="1"/>
    <col min="5" max="5" width="19.140625" customWidth="1"/>
    <col min="6" max="6" width="11.5703125" style="34" bestFit="1" customWidth="1"/>
    <col min="7" max="7" width="5.7109375" customWidth="1"/>
    <col min="8" max="8" width="23.85546875" bestFit="1" customWidth="1"/>
    <col min="9" max="9" width="11.5703125" style="34" bestFit="1" customWidth="1"/>
    <col min="10" max="10" width="5.7109375" customWidth="1"/>
    <col min="11" max="11" width="23.85546875" bestFit="1" customWidth="1"/>
    <col min="12" max="12" width="16" style="34" bestFit="1" customWidth="1"/>
    <col min="13" max="13" width="5.7109375" customWidth="1"/>
    <col min="14" max="14" width="20.28515625" bestFit="1" customWidth="1"/>
    <col min="15" max="15" width="11.5703125" style="34" bestFit="1" customWidth="1"/>
    <col min="16" max="16" width="5.7109375" customWidth="1"/>
    <col min="17" max="17" width="28.140625" bestFit="1" customWidth="1"/>
    <col min="18" max="18" width="16" style="34" bestFit="1" customWidth="1"/>
    <col min="19" max="19" width="5.7109375" customWidth="1"/>
    <col min="21" max="21" width="9.140625" style="34"/>
  </cols>
  <sheetData>
    <row r="2" spans="2:18" ht="18.75" x14ac:dyDescent="0.3">
      <c r="B2" s="53" t="s">
        <v>3</v>
      </c>
    </row>
    <row r="4" spans="2:18" x14ac:dyDescent="0.25">
      <c r="B4" s="35" t="str">
        <f>'Draw Schedule'!B12</f>
        <v>Architect</v>
      </c>
      <c r="C4" s="36"/>
      <c r="D4" s="8"/>
      <c r="E4" s="8" t="str">
        <f>'Draw Schedule'!B13</f>
        <v>LIHTC Fees</v>
      </c>
      <c r="F4" s="36"/>
      <c r="G4" s="8"/>
      <c r="H4" s="8" t="str">
        <f>'Draw Schedule'!B14</f>
        <v>Legal</v>
      </c>
      <c r="I4" s="36"/>
      <c r="J4" s="8"/>
      <c r="K4" s="8" t="str">
        <f>'Draw Schedule'!B15</f>
        <v>Survey/Enviro</v>
      </c>
      <c r="L4" s="36"/>
      <c r="M4" s="8"/>
      <c r="N4" s="8" t="str">
        <f>'Draw Schedule'!B16</f>
        <v>Consultants</v>
      </c>
      <c r="O4" s="36"/>
      <c r="P4" s="8"/>
      <c r="Q4" s="8" t="str">
        <f>'Draw Schedule'!B17</f>
        <v>Loan Fees</v>
      </c>
      <c r="R4" s="36"/>
    </row>
    <row r="5" spans="2:18" x14ac:dyDescent="0.25">
      <c r="B5" s="37"/>
      <c r="C5" s="38"/>
      <c r="E5" s="37"/>
      <c r="F5" s="38"/>
      <c r="H5" s="37"/>
      <c r="I5" s="38"/>
      <c r="K5" s="37"/>
      <c r="L5" s="38"/>
      <c r="N5" s="37"/>
      <c r="O5" s="38"/>
      <c r="Q5" s="37"/>
      <c r="R5" s="38"/>
    </row>
    <row r="6" spans="2:18" x14ac:dyDescent="0.25">
      <c r="B6" s="37"/>
      <c r="C6" s="38"/>
      <c r="E6" s="37"/>
      <c r="F6" s="38"/>
      <c r="H6" s="37"/>
      <c r="I6" s="38"/>
      <c r="K6" s="37"/>
      <c r="L6" s="38"/>
      <c r="N6" s="37"/>
      <c r="O6" s="38"/>
      <c r="Q6" s="37"/>
      <c r="R6" s="38"/>
    </row>
    <row r="7" spans="2:18" x14ac:dyDescent="0.25">
      <c r="B7" s="37"/>
      <c r="C7" s="38"/>
      <c r="E7" s="37"/>
      <c r="F7" s="38"/>
      <c r="H7" s="37"/>
      <c r="I7" s="38"/>
      <c r="K7" s="37"/>
      <c r="L7" s="38"/>
      <c r="N7" s="37"/>
      <c r="O7" s="38"/>
      <c r="Q7" s="37"/>
      <c r="R7" s="38"/>
    </row>
    <row r="8" spans="2:18" x14ac:dyDescent="0.25">
      <c r="B8" s="37"/>
      <c r="C8" s="38"/>
      <c r="E8" s="37"/>
      <c r="F8" s="38"/>
      <c r="H8" s="37"/>
      <c r="I8" s="38"/>
      <c r="K8" s="37"/>
      <c r="L8" s="38"/>
      <c r="N8" s="37"/>
      <c r="O8" s="38"/>
      <c r="Q8" s="37"/>
      <c r="R8" s="38"/>
    </row>
    <row r="9" spans="2:18" x14ac:dyDescent="0.25">
      <c r="B9" s="37"/>
      <c r="C9" s="38"/>
      <c r="E9" s="37"/>
      <c r="F9" s="38"/>
      <c r="H9" s="37"/>
      <c r="I9" s="38"/>
      <c r="K9" s="37"/>
      <c r="L9" s="38"/>
      <c r="N9" s="37"/>
      <c r="O9" s="38"/>
      <c r="Q9" s="37"/>
      <c r="R9" s="38"/>
    </row>
    <row r="10" spans="2:18" x14ac:dyDescent="0.25">
      <c r="B10" s="37"/>
      <c r="C10" s="38"/>
      <c r="E10" s="37"/>
      <c r="F10" s="38"/>
      <c r="H10" s="37"/>
      <c r="I10" s="38"/>
      <c r="K10" s="37"/>
      <c r="L10" s="38"/>
      <c r="N10" s="37"/>
      <c r="O10" s="38"/>
      <c r="Q10" s="37"/>
      <c r="R10" s="38"/>
    </row>
    <row r="11" spans="2:18" x14ac:dyDescent="0.25">
      <c r="B11" s="37"/>
      <c r="C11" s="38"/>
      <c r="E11" s="37"/>
      <c r="F11" s="38"/>
      <c r="H11" s="37"/>
      <c r="I11" s="38"/>
      <c r="K11" s="37"/>
      <c r="L11" s="38"/>
      <c r="N11" s="37"/>
      <c r="O11" s="38"/>
      <c r="Q11" s="37"/>
      <c r="R11" s="38"/>
    </row>
    <row r="12" spans="2:18" x14ac:dyDescent="0.25">
      <c r="B12" s="37"/>
      <c r="C12" s="38"/>
      <c r="E12" s="37"/>
      <c r="F12" s="38"/>
      <c r="H12" s="37"/>
      <c r="I12" s="38"/>
      <c r="K12" s="37"/>
      <c r="L12" s="38"/>
      <c r="N12" s="37"/>
      <c r="O12" s="38"/>
      <c r="Q12" s="37"/>
      <c r="R12" s="38"/>
    </row>
    <row r="13" spans="2:18" x14ac:dyDescent="0.25">
      <c r="B13" s="37"/>
      <c r="C13" s="38"/>
      <c r="E13" s="37"/>
      <c r="F13" s="38"/>
      <c r="H13" s="37"/>
      <c r="I13" s="38"/>
      <c r="K13" s="37"/>
      <c r="L13" s="38"/>
      <c r="N13" s="37"/>
      <c r="O13" s="38"/>
      <c r="Q13" s="37"/>
      <c r="R13" s="38"/>
    </row>
    <row r="14" spans="2:18" x14ac:dyDescent="0.25">
      <c r="B14" s="37"/>
      <c r="C14" s="38"/>
      <c r="E14" s="37"/>
      <c r="F14" s="38"/>
      <c r="H14" s="37"/>
      <c r="I14" s="38"/>
      <c r="K14" s="37"/>
      <c r="L14" s="38"/>
      <c r="N14" s="37"/>
      <c r="O14" s="38"/>
      <c r="Q14" s="37"/>
      <c r="R14" s="38"/>
    </row>
    <row r="15" spans="2:18" x14ac:dyDescent="0.25">
      <c r="B15" s="39" t="s">
        <v>46</v>
      </c>
      <c r="C15" s="40">
        <f>SUM(C5:C14)</f>
        <v>0</v>
      </c>
      <c r="D15" s="39"/>
      <c r="E15" s="39" t="s">
        <v>46</v>
      </c>
      <c r="F15" s="40">
        <f>SUM(F5:F14)</f>
        <v>0</v>
      </c>
      <c r="G15" s="39"/>
      <c r="H15" s="39" t="s">
        <v>46</v>
      </c>
      <c r="I15" s="40">
        <f>SUM(I5:I14)</f>
        <v>0</v>
      </c>
      <c r="J15" s="39"/>
      <c r="K15" s="39" t="s">
        <v>46</v>
      </c>
      <c r="L15" s="40">
        <f>SUM(L5:L14)</f>
        <v>0</v>
      </c>
      <c r="M15" s="39"/>
      <c r="N15" s="39" t="s">
        <v>46</v>
      </c>
      <c r="O15" s="40">
        <f>SUM(O5:O14)</f>
        <v>0</v>
      </c>
      <c r="P15" s="39"/>
      <c r="Q15" s="39" t="s">
        <v>46</v>
      </c>
      <c r="R15" s="40">
        <f>SUM(R5:R14)</f>
        <v>0</v>
      </c>
    </row>
    <row r="17" spans="2:18" ht="15.75" thickBot="1" x14ac:dyDescent="0.3"/>
    <row r="18" spans="2:18" ht="19.5" thickBot="1" x14ac:dyDescent="0.35">
      <c r="B18" s="41" t="s">
        <v>47</v>
      </c>
      <c r="C18" s="42">
        <f>C15+F15+I15+L15+O15+R15</f>
        <v>0</v>
      </c>
      <c r="D18" s="43"/>
      <c r="E18" s="43"/>
      <c r="F18" s="44"/>
      <c r="G18" s="43"/>
      <c r="H18" s="43"/>
      <c r="I18" s="44"/>
      <c r="J18" s="43"/>
      <c r="K18" s="43"/>
      <c r="L18" s="44"/>
      <c r="M18" s="43"/>
      <c r="N18" s="43"/>
      <c r="O18" s="44"/>
      <c r="P18" s="43"/>
      <c r="Q18" s="43"/>
      <c r="R18" s="44"/>
    </row>
    <row r="20" spans="2:18" x14ac:dyDescent="0.25">
      <c r="B20" s="46"/>
      <c r="C20" s="47"/>
      <c r="D20" s="46"/>
      <c r="E20" s="46"/>
      <c r="F20" s="47"/>
      <c r="G20" s="46"/>
      <c r="H20" s="46"/>
      <c r="I20" s="47"/>
      <c r="J20" s="46"/>
      <c r="K20" s="46"/>
      <c r="L20" s="47"/>
      <c r="M20" s="46"/>
      <c r="N20" s="46"/>
      <c r="O20" s="47"/>
      <c r="P20" s="46"/>
      <c r="Q20" s="46"/>
      <c r="R20" s="47"/>
    </row>
    <row r="21" spans="2:18" ht="18.75" x14ac:dyDescent="0.3">
      <c r="B21" s="53" t="s">
        <v>15</v>
      </c>
    </row>
    <row r="23" spans="2:18" s="8" customFormat="1" x14ac:dyDescent="0.25">
      <c r="B23" s="35" t="str">
        <f>$B$4</f>
        <v>Architect</v>
      </c>
      <c r="C23" s="36"/>
      <c r="E23" s="8" t="str">
        <f>$E$4</f>
        <v>LIHTC Fees</v>
      </c>
      <c r="F23" s="36"/>
      <c r="H23" s="8" t="str">
        <f>$H$4</f>
        <v>Legal</v>
      </c>
      <c r="I23" s="36"/>
      <c r="K23" s="8" t="str">
        <f>$K$4</f>
        <v>Survey/Enviro</v>
      </c>
      <c r="L23" s="36"/>
      <c r="N23" s="8" t="str">
        <f>$N$4</f>
        <v>Consultants</v>
      </c>
      <c r="O23" s="36"/>
      <c r="Q23" s="8" t="str">
        <f>$Q$4</f>
        <v>Loan Fees</v>
      </c>
      <c r="R23" s="36"/>
    </row>
    <row r="24" spans="2:18" x14ac:dyDescent="0.25">
      <c r="B24" s="37"/>
      <c r="C24" s="38"/>
      <c r="E24" s="37"/>
      <c r="F24" s="38"/>
      <c r="H24" s="37"/>
      <c r="I24" s="38"/>
      <c r="K24" s="37"/>
      <c r="L24" s="38"/>
      <c r="N24" s="37"/>
      <c r="O24" s="38"/>
      <c r="Q24" s="37"/>
      <c r="R24" s="38"/>
    </row>
    <row r="25" spans="2:18" x14ac:dyDescent="0.25">
      <c r="B25" s="37"/>
      <c r="C25" s="38"/>
      <c r="E25" s="37"/>
      <c r="F25" s="38"/>
      <c r="H25" s="37"/>
      <c r="I25" s="38"/>
      <c r="K25" s="37"/>
      <c r="L25" s="38"/>
      <c r="N25" s="37"/>
      <c r="O25" s="38"/>
      <c r="Q25" s="37"/>
      <c r="R25" s="38"/>
    </row>
    <row r="26" spans="2:18" x14ac:dyDescent="0.25">
      <c r="B26" s="37"/>
      <c r="C26" s="38"/>
      <c r="E26" s="37"/>
      <c r="F26" s="38"/>
      <c r="H26" s="37"/>
      <c r="I26" s="38"/>
      <c r="K26" s="37"/>
      <c r="L26" s="38"/>
      <c r="N26" s="37"/>
      <c r="O26" s="38"/>
      <c r="Q26" s="37"/>
      <c r="R26" s="38"/>
    </row>
    <row r="27" spans="2:18" x14ac:dyDescent="0.25">
      <c r="B27" s="37"/>
      <c r="C27" s="38"/>
      <c r="E27" s="37"/>
      <c r="F27" s="38"/>
      <c r="H27" s="37"/>
      <c r="I27" s="38"/>
      <c r="K27" s="37"/>
      <c r="L27" s="38"/>
      <c r="N27" s="37"/>
      <c r="O27" s="38"/>
      <c r="Q27" s="37"/>
      <c r="R27" s="38"/>
    </row>
    <row r="28" spans="2:18" x14ac:dyDescent="0.25">
      <c r="B28" s="37"/>
      <c r="C28" s="38"/>
      <c r="E28" s="37"/>
      <c r="F28" s="38"/>
      <c r="H28" s="37"/>
      <c r="I28" s="38"/>
      <c r="K28" s="37"/>
      <c r="L28" s="38"/>
      <c r="N28" s="37"/>
      <c r="O28" s="38"/>
      <c r="Q28" s="37"/>
      <c r="R28" s="38"/>
    </row>
    <row r="29" spans="2:18" x14ac:dyDescent="0.25">
      <c r="B29" s="37"/>
      <c r="C29" s="38"/>
      <c r="E29" s="37"/>
      <c r="F29" s="38"/>
      <c r="H29" s="37"/>
      <c r="I29" s="38"/>
      <c r="K29" s="37"/>
      <c r="L29" s="38"/>
      <c r="N29" s="37"/>
      <c r="O29" s="38"/>
      <c r="Q29" s="37"/>
      <c r="R29" s="38"/>
    </row>
    <row r="30" spans="2:18" x14ac:dyDescent="0.25">
      <c r="B30" s="37"/>
      <c r="C30" s="38"/>
      <c r="E30" s="37"/>
      <c r="F30" s="38"/>
      <c r="H30" s="37"/>
      <c r="I30" s="38"/>
      <c r="K30" s="37"/>
      <c r="L30" s="38"/>
      <c r="N30" s="37"/>
      <c r="O30" s="38"/>
      <c r="Q30" s="37"/>
      <c r="R30" s="38"/>
    </row>
    <row r="31" spans="2:18" x14ac:dyDescent="0.25">
      <c r="B31" s="37"/>
      <c r="C31" s="38"/>
      <c r="E31" s="37"/>
      <c r="F31" s="38"/>
      <c r="H31" s="37"/>
      <c r="I31" s="38"/>
      <c r="K31" s="37"/>
      <c r="L31" s="38"/>
      <c r="N31" s="37"/>
      <c r="O31" s="38"/>
      <c r="Q31" s="37"/>
      <c r="R31" s="38"/>
    </row>
    <row r="32" spans="2:18" x14ac:dyDescent="0.25">
      <c r="B32" s="37"/>
      <c r="C32" s="38"/>
      <c r="E32" s="37"/>
      <c r="F32" s="38"/>
      <c r="H32" s="37"/>
      <c r="I32" s="38"/>
      <c r="K32" s="37"/>
      <c r="L32" s="38"/>
      <c r="N32" s="37"/>
      <c r="O32" s="38"/>
      <c r="Q32" s="37"/>
      <c r="R32" s="38"/>
    </row>
    <row r="33" spans="2:21" x14ac:dyDescent="0.25">
      <c r="B33" s="37"/>
      <c r="C33" s="38"/>
      <c r="E33" s="37"/>
      <c r="F33" s="38"/>
      <c r="H33" s="37"/>
      <c r="I33" s="38"/>
      <c r="K33" s="37"/>
      <c r="L33" s="38"/>
      <c r="N33" s="37"/>
      <c r="O33" s="38"/>
      <c r="Q33" s="37"/>
      <c r="R33" s="38"/>
    </row>
    <row r="34" spans="2:21" s="39" customFormat="1" x14ac:dyDescent="0.25">
      <c r="B34" s="39" t="s">
        <v>15</v>
      </c>
      <c r="C34" s="40">
        <f>SUM(C24:C33)</f>
        <v>0</v>
      </c>
      <c r="E34" s="39" t="s">
        <v>15</v>
      </c>
      <c r="F34" s="40">
        <f>SUM(F24:F33)</f>
        <v>0</v>
      </c>
      <c r="H34" s="39" t="s">
        <v>15</v>
      </c>
      <c r="I34" s="40">
        <f>SUM(I24:I33)</f>
        <v>0</v>
      </c>
      <c r="K34" s="39" t="s">
        <v>15</v>
      </c>
      <c r="L34" s="40">
        <f>SUM(L24:L33)</f>
        <v>0</v>
      </c>
      <c r="N34" s="39" t="s">
        <v>15</v>
      </c>
      <c r="O34" s="40">
        <f>SUM(O24:O33)</f>
        <v>0</v>
      </c>
      <c r="Q34" s="39" t="s">
        <v>15</v>
      </c>
      <c r="R34" s="40">
        <f>SUM(R24:R33)</f>
        <v>0</v>
      </c>
      <c r="U34" s="40"/>
    </row>
    <row r="36" spans="2:21" ht="15.75" thickBot="1" x14ac:dyDescent="0.3"/>
    <row r="37" spans="2:21" s="43" customFormat="1" ht="19.5" thickBot="1" x14ac:dyDescent="0.35">
      <c r="B37" s="41" t="s">
        <v>16</v>
      </c>
      <c r="C37" s="42">
        <f>C34+F34+I34+L34+O34+R34</f>
        <v>0</v>
      </c>
      <c r="F37" s="44"/>
      <c r="I37" s="44"/>
      <c r="L37" s="44"/>
      <c r="O37" s="44"/>
      <c r="R37" s="44"/>
      <c r="U37" s="44"/>
    </row>
    <row r="39" spans="2:21" x14ac:dyDescent="0.25">
      <c r="B39" s="46"/>
      <c r="C39" s="47"/>
      <c r="D39" s="46"/>
      <c r="E39" s="46"/>
      <c r="F39" s="47"/>
      <c r="G39" s="46"/>
      <c r="H39" s="46"/>
      <c r="I39" s="47"/>
      <c r="J39" s="46"/>
      <c r="K39" s="46"/>
      <c r="L39" s="47"/>
      <c r="M39" s="46"/>
      <c r="N39" s="46"/>
      <c r="O39" s="47"/>
      <c r="P39" s="46"/>
      <c r="Q39" s="46"/>
      <c r="R39" s="47"/>
    </row>
    <row r="40" spans="2:21" ht="18.75" x14ac:dyDescent="0.3">
      <c r="B40" s="53" t="s">
        <v>17</v>
      </c>
    </row>
    <row r="41" spans="2:21" s="8" customFormat="1" x14ac:dyDescent="0.25">
      <c r="B41" s="35" t="str">
        <f>$B$4</f>
        <v>Architect</v>
      </c>
      <c r="C41" s="36"/>
      <c r="E41" s="8" t="str">
        <f>$E$4</f>
        <v>LIHTC Fees</v>
      </c>
      <c r="F41" s="36"/>
      <c r="H41" s="8" t="str">
        <f>$H$4</f>
        <v>Legal</v>
      </c>
      <c r="I41" s="36"/>
      <c r="K41" s="8" t="str">
        <f>$K$4</f>
        <v>Survey/Enviro</v>
      </c>
      <c r="L41" s="36"/>
      <c r="N41" s="8" t="str">
        <f>$N$4</f>
        <v>Consultants</v>
      </c>
      <c r="O41" s="36"/>
      <c r="Q41" s="8" t="str">
        <f>$Q$4</f>
        <v>Loan Fees</v>
      </c>
      <c r="R41" s="36"/>
    </row>
    <row r="42" spans="2:21" x14ac:dyDescent="0.25">
      <c r="B42" s="37"/>
      <c r="C42" s="38"/>
      <c r="E42" s="37"/>
      <c r="F42" s="38"/>
      <c r="H42" s="37"/>
      <c r="I42" s="38"/>
      <c r="K42" s="37"/>
      <c r="L42" s="38"/>
      <c r="N42" s="37"/>
      <c r="O42" s="38"/>
      <c r="Q42" s="37"/>
      <c r="R42" s="49"/>
    </row>
    <row r="43" spans="2:21" x14ac:dyDescent="0.25">
      <c r="B43" s="37"/>
      <c r="C43" s="38"/>
      <c r="E43" s="37"/>
      <c r="F43" s="38"/>
      <c r="H43" s="37"/>
      <c r="I43" s="38"/>
      <c r="K43" s="37"/>
      <c r="L43" s="38"/>
      <c r="N43" s="37"/>
      <c r="O43" s="38"/>
      <c r="Q43" s="37"/>
      <c r="R43" s="49"/>
    </row>
    <row r="44" spans="2:21" x14ac:dyDescent="0.25">
      <c r="B44" s="37"/>
      <c r="C44" s="38"/>
      <c r="E44" s="37"/>
      <c r="F44" s="38"/>
      <c r="H44" s="37"/>
      <c r="I44" s="38"/>
      <c r="K44" s="37"/>
      <c r="L44" s="38"/>
      <c r="N44" s="37"/>
      <c r="O44" s="38"/>
      <c r="Q44" s="37"/>
      <c r="R44" s="49"/>
    </row>
    <row r="45" spans="2:21" x14ac:dyDescent="0.25">
      <c r="B45" s="37"/>
      <c r="C45" s="38"/>
      <c r="E45" s="37"/>
      <c r="F45" s="38"/>
      <c r="H45" s="37"/>
      <c r="I45" s="38"/>
      <c r="K45" s="37"/>
      <c r="L45" s="38"/>
      <c r="N45" s="37"/>
      <c r="O45" s="38"/>
      <c r="Q45" s="37"/>
      <c r="R45" s="49"/>
    </row>
    <row r="46" spans="2:21" x14ac:dyDescent="0.25">
      <c r="B46" s="37"/>
      <c r="C46" s="38"/>
      <c r="E46" s="37"/>
      <c r="F46" s="38"/>
      <c r="H46" s="37"/>
      <c r="I46" s="38"/>
      <c r="K46" s="37"/>
      <c r="L46" s="38"/>
      <c r="N46" s="37"/>
      <c r="O46" s="38"/>
      <c r="Q46" s="37"/>
      <c r="R46" s="49"/>
    </row>
    <row r="47" spans="2:21" x14ac:dyDescent="0.25">
      <c r="B47" s="37"/>
      <c r="C47" s="38"/>
      <c r="E47" s="37"/>
      <c r="F47" s="38"/>
      <c r="H47" s="37"/>
      <c r="I47" s="38"/>
      <c r="K47" s="37"/>
      <c r="L47" s="38"/>
      <c r="N47" s="37"/>
      <c r="O47" s="38"/>
      <c r="Q47" s="37"/>
      <c r="R47" s="49"/>
    </row>
    <row r="48" spans="2:21" x14ac:dyDescent="0.25">
      <c r="B48" s="37"/>
      <c r="C48" s="38"/>
      <c r="E48" s="37"/>
      <c r="F48" s="38"/>
      <c r="H48" s="37"/>
      <c r="I48" s="38"/>
      <c r="K48" s="37"/>
      <c r="L48" s="38"/>
      <c r="N48" s="37"/>
      <c r="O48" s="38"/>
      <c r="Q48" s="37"/>
      <c r="R48" s="49"/>
    </row>
    <row r="49" spans="2:21" x14ac:dyDescent="0.25">
      <c r="B49" s="37"/>
      <c r="C49" s="38"/>
      <c r="E49" s="37"/>
      <c r="F49" s="38"/>
      <c r="H49" s="37"/>
      <c r="I49" s="38"/>
      <c r="K49" s="37"/>
      <c r="L49" s="38"/>
      <c r="N49" s="37"/>
      <c r="O49" s="38"/>
      <c r="Q49" s="37"/>
      <c r="R49" s="49"/>
    </row>
    <row r="50" spans="2:21" x14ac:dyDescent="0.25">
      <c r="B50" s="37"/>
      <c r="C50" s="38"/>
      <c r="E50" s="37"/>
      <c r="F50" s="38"/>
      <c r="H50" s="37"/>
      <c r="I50" s="38"/>
      <c r="K50" s="37"/>
      <c r="L50" s="38"/>
      <c r="N50" s="37"/>
      <c r="O50" s="38"/>
      <c r="Q50" s="37"/>
      <c r="R50" s="49"/>
    </row>
    <row r="51" spans="2:21" x14ac:dyDescent="0.25">
      <c r="B51" s="37"/>
      <c r="C51" s="38"/>
      <c r="E51" s="37"/>
      <c r="F51" s="38"/>
      <c r="H51" s="37"/>
      <c r="I51" s="38"/>
      <c r="K51" s="37"/>
      <c r="L51" s="38"/>
      <c r="N51" s="37"/>
      <c r="O51" s="38"/>
      <c r="Q51" s="37"/>
      <c r="R51" s="49"/>
    </row>
    <row r="52" spans="2:21" s="39" customFormat="1" x14ac:dyDescent="0.25">
      <c r="B52" s="39" t="s">
        <v>17</v>
      </c>
      <c r="C52" s="40">
        <f>SUM(C42:C51)</f>
        <v>0</v>
      </c>
      <c r="E52" s="39" t="s">
        <v>17</v>
      </c>
      <c r="F52" s="40">
        <f>SUM(F42:F51)</f>
        <v>0</v>
      </c>
      <c r="H52" s="39" t="s">
        <v>17</v>
      </c>
      <c r="I52" s="40">
        <f>SUM(I42:I51)</f>
        <v>0</v>
      </c>
      <c r="K52" s="39" t="s">
        <v>17</v>
      </c>
      <c r="L52" s="40">
        <f>SUM(L42:L51)</f>
        <v>0</v>
      </c>
      <c r="N52" s="39" t="s">
        <v>17</v>
      </c>
      <c r="O52" s="40">
        <f>SUM(O42:O51)</f>
        <v>0</v>
      </c>
      <c r="Q52" s="39" t="s">
        <v>17</v>
      </c>
      <c r="R52" s="40">
        <f>SUM(R42:R51)</f>
        <v>0</v>
      </c>
      <c r="U52" s="40"/>
    </row>
    <row r="54" spans="2:21" ht="15.75" thickBot="1" x14ac:dyDescent="0.3"/>
    <row r="55" spans="2:21" s="43" customFormat="1" ht="19.5" thickBot="1" x14ac:dyDescent="0.35">
      <c r="B55" s="41" t="s">
        <v>18</v>
      </c>
      <c r="C55" s="42">
        <f>C52+F52+I52+L52+O52+R52</f>
        <v>0</v>
      </c>
      <c r="F55" s="44"/>
      <c r="I55" s="44"/>
      <c r="L55" s="44"/>
      <c r="O55" s="44"/>
      <c r="R55" s="44"/>
      <c r="U55" s="44"/>
    </row>
    <row r="56" spans="2:21" x14ac:dyDescent="0.25">
      <c r="E56" s="48"/>
    </row>
    <row r="57" spans="2:21" x14ac:dyDescent="0.25">
      <c r="B57" s="46"/>
      <c r="C57" s="47"/>
      <c r="D57" s="46"/>
      <c r="E57" s="46"/>
      <c r="F57" s="47"/>
      <c r="G57" s="46"/>
      <c r="H57" s="46"/>
      <c r="I57" s="47"/>
      <c r="J57" s="46"/>
      <c r="K57" s="46"/>
      <c r="L57" s="47"/>
      <c r="M57" s="46"/>
      <c r="N57" s="46"/>
      <c r="O57" s="47"/>
      <c r="P57" s="46"/>
      <c r="Q57" s="46"/>
      <c r="R57" s="47"/>
    </row>
    <row r="58" spans="2:21" ht="18.75" x14ac:dyDescent="0.3">
      <c r="B58" s="53" t="s">
        <v>34</v>
      </c>
    </row>
    <row r="59" spans="2:21" x14ac:dyDescent="0.25">
      <c r="B59" s="35" t="str">
        <f>$B$4</f>
        <v>Architect</v>
      </c>
      <c r="C59" s="36"/>
      <c r="D59" s="8"/>
      <c r="E59" s="8" t="str">
        <f>$E$4</f>
        <v>LIHTC Fees</v>
      </c>
      <c r="F59" s="36"/>
      <c r="G59" s="8"/>
      <c r="H59" s="8" t="str">
        <f>$H$4</f>
        <v>Legal</v>
      </c>
      <c r="I59" s="36"/>
      <c r="J59" s="8"/>
      <c r="K59" s="8" t="str">
        <f>$K$4</f>
        <v>Survey/Enviro</v>
      </c>
      <c r="L59" s="36"/>
      <c r="M59" s="8"/>
      <c r="N59" s="8" t="str">
        <f>$N$4</f>
        <v>Consultants</v>
      </c>
      <c r="O59" s="36"/>
      <c r="P59" s="8"/>
      <c r="Q59" s="8" t="str">
        <f>$Q$4</f>
        <v>Loan Fees</v>
      </c>
      <c r="R59" s="36"/>
    </row>
    <row r="60" spans="2:21" x14ac:dyDescent="0.25">
      <c r="B60" s="37"/>
      <c r="C60" s="38"/>
      <c r="E60" s="37"/>
      <c r="F60" s="38"/>
      <c r="H60" s="37"/>
      <c r="I60" s="38"/>
      <c r="K60" s="37"/>
      <c r="L60" s="38"/>
      <c r="N60" s="37"/>
      <c r="O60" s="38"/>
      <c r="Q60" s="37"/>
      <c r="R60" s="49"/>
    </row>
    <row r="61" spans="2:21" x14ac:dyDescent="0.25">
      <c r="B61" s="37"/>
      <c r="C61" s="38"/>
      <c r="E61" s="37"/>
      <c r="F61" s="38"/>
      <c r="H61" s="37"/>
      <c r="I61" s="38"/>
      <c r="K61" s="37"/>
      <c r="L61" s="38"/>
      <c r="N61" s="37"/>
      <c r="O61" s="38"/>
      <c r="Q61" s="37"/>
      <c r="R61" s="49"/>
    </row>
    <row r="62" spans="2:21" x14ac:dyDescent="0.25">
      <c r="B62" s="37"/>
      <c r="C62" s="38"/>
      <c r="E62" s="37"/>
      <c r="F62" s="38"/>
      <c r="H62" s="37"/>
      <c r="I62" s="38"/>
      <c r="K62" s="37"/>
      <c r="L62" s="38"/>
      <c r="N62" s="37"/>
      <c r="O62" s="38"/>
      <c r="Q62" s="37"/>
      <c r="R62" s="49"/>
    </row>
    <row r="63" spans="2:21" x14ac:dyDescent="0.25">
      <c r="B63" s="37"/>
      <c r="C63" s="38"/>
      <c r="E63" s="37"/>
      <c r="F63" s="38"/>
      <c r="H63" s="37"/>
      <c r="I63" s="38"/>
      <c r="K63" s="37"/>
      <c r="L63" s="38"/>
      <c r="N63" s="37"/>
      <c r="O63" s="38"/>
      <c r="Q63" s="37"/>
      <c r="R63" s="49"/>
    </row>
    <row r="64" spans="2:21" x14ac:dyDescent="0.25">
      <c r="B64" s="37"/>
      <c r="C64" s="38"/>
      <c r="E64" s="37"/>
      <c r="F64" s="38"/>
      <c r="H64" s="37"/>
      <c r="I64" s="38"/>
      <c r="K64" s="37"/>
      <c r="L64" s="38"/>
      <c r="N64" s="37"/>
      <c r="O64" s="38"/>
      <c r="Q64" s="37"/>
      <c r="R64" s="49"/>
    </row>
    <row r="65" spans="2:18" x14ac:dyDescent="0.25">
      <c r="B65" s="37"/>
      <c r="C65" s="38"/>
      <c r="E65" s="37"/>
      <c r="F65" s="38"/>
      <c r="H65" s="37"/>
      <c r="I65" s="38"/>
      <c r="K65" s="37"/>
      <c r="L65" s="38"/>
      <c r="N65" s="37"/>
      <c r="O65" s="38"/>
      <c r="Q65" s="37"/>
      <c r="R65" s="49"/>
    </row>
    <row r="66" spans="2:18" x14ac:dyDescent="0.25">
      <c r="B66" s="37"/>
      <c r="C66" s="38"/>
      <c r="E66" s="37"/>
      <c r="F66" s="38"/>
      <c r="H66" s="37"/>
      <c r="I66" s="38"/>
      <c r="K66" s="37"/>
      <c r="L66" s="38"/>
      <c r="N66" s="37"/>
      <c r="O66" s="38"/>
      <c r="Q66" s="37"/>
      <c r="R66" s="49"/>
    </row>
    <row r="67" spans="2:18" x14ac:dyDescent="0.25">
      <c r="B67" s="37"/>
      <c r="C67" s="38"/>
      <c r="E67" s="37"/>
      <c r="F67" s="38"/>
      <c r="H67" s="37"/>
      <c r="I67" s="38"/>
      <c r="K67" s="37"/>
      <c r="L67" s="38"/>
      <c r="N67" s="37"/>
      <c r="O67" s="38"/>
      <c r="Q67" s="37"/>
      <c r="R67" s="49"/>
    </row>
    <row r="68" spans="2:18" x14ac:dyDescent="0.25">
      <c r="B68" s="37"/>
      <c r="C68" s="38"/>
      <c r="E68" s="37"/>
      <c r="F68" s="38"/>
      <c r="H68" s="37"/>
      <c r="I68" s="38"/>
      <c r="K68" s="37"/>
      <c r="L68" s="38"/>
      <c r="N68" s="37"/>
      <c r="O68" s="38"/>
      <c r="Q68" s="37"/>
      <c r="R68" s="49"/>
    </row>
    <row r="69" spans="2:18" x14ac:dyDescent="0.25">
      <c r="B69" s="37"/>
      <c r="C69" s="38"/>
      <c r="E69" s="37"/>
      <c r="F69" s="38"/>
      <c r="H69" s="37"/>
      <c r="I69" s="38"/>
      <c r="K69" s="37"/>
      <c r="L69" s="38"/>
      <c r="N69" s="37"/>
      <c r="O69" s="38"/>
      <c r="Q69" s="37"/>
      <c r="R69" s="49"/>
    </row>
    <row r="70" spans="2:18" x14ac:dyDescent="0.25">
      <c r="B70" s="39" t="s">
        <v>34</v>
      </c>
      <c r="C70" s="40">
        <f>SUM(C60:C69)</f>
        <v>0</v>
      </c>
      <c r="D70" s="39"/>
      <c r="E70" s="39" t="s">
        <v>34</v>
      </c>
      <c r="F70" s="40">
        <f>SUM(F60:F69)</f>
        <v>0</v>
      </c>
      <c r="G70" s="39"/>
      <c r="H70" s="39" t="s">
        <v>34</v>
      </c>
      <c r="I70" s="40">
        <f>SUM(I60:I69)</f>
        <v>0</v>
      </c>
      <c r="J70" s="39"/>
      <c r="K70" s="39" t="s">
        <v>34</v>
      </c>
      <c r="L70" s="40">
        <f>SUM(L60:L69)</f>
        <v>0</v>
      </c>
      <c r="M70" s="39"/>
      <c r="N70" s="39" t="s">
        <v>34</v>
      </c>
      <c r="O70" s="40">
        <f>SUM(O60:O69)</f>
        <v>0</v>
      </c>
      <c r="P70" s="39"/>
      <c r="Q70" s="39" t="s">
        <v>34</v>
      </c>
      <c r="R70" s="40">
        <f>SUM(R60:R69)</f>
        <v>0</v>
      </c>
    </row>
    <row r="72" spans="2:18" ht="15.75" thickBot="1" x14ac:dyDescent="0.3"/>
    <row r="73" spans="2:18" ht="19.5" thickBot="1" x14ac:dyDescent="0.35">
      <c r="B73" s="41" t="s">
        <v>35</v>
      </c>
      <c r="C73" s="42">
        <f>C70+F70+I70+L70+O70+R70</f>
        <v>0</v>
      </c>
      <c r="D73" s="43"/>
      <c r="E73" s="43"/>
      <c r="F73" s="44"/>
      <c r="G73" s="43"/>
      <c r="H73" s="43"/>
      <c r="I73" s="44"/>
      <c r="J73" s="43"/>
      <c r="K73" s="43"/>
      <c r="L73" s="44"/>
      <c r="M73" s="43"/>
      <c r="N73" s="43"/>
      <c r="O73" s="44"/>
      <c r="P73" s="43"/>
      <c r="Q73" s="43"/>
      <c r="R73" s="44"/>
    </row>
    <row r="74" spans="2:18" x14ac:dyDescent="0.25">
      <c r="E74" s="48"/>
    </row>
    <row r="75" spans="2:18" x14ac:dyDescent="0.25">
      <c r="B75" s="46"/>
      <c r="C75" s="47"/>
      <c r="D75" s="46"/>
      <c r="E75" s="46"/>
      <c r="F75" s="47"/>
      <c r="G75" s="46"/>
      <c r="H75" s="46"/>
      <c r="I75" s="47"/>
      <c r="J75" s="46"/>
      <c r="K75" s="46"/>
      <c r="L75" s="47"/>
      <c r="M75" s="46"/>
      <c r="N75" s="46"/>
      <c r="O75" s="47"/>
      <c r="P75" s="46"/>
      <c r="Q75" s="46"/>
      <c r="R75" s="47"/>
    </row>
    <row r="76" spans="2:18" ht="18.75" x14ac:dyDescent="0.3">
      <c r="B76" s="53" t="s">
        <v>36</v>
      </c>
    </row>
    <row r="77" spans="2:18" x14ac:dyDescent="0.25">
      <c r="B77" s="35" t="str">
        <f>$B$4</f>
        <v>Architect</v>
      </c>
      <c r="C77" s="36"/>
      <c r="D77" s="8"/>
      <c r="E77" s="8" t="str">
        <f>$E$4</f>
        <v>LIHTC Fees</v>
      </c>
      <c r="F77" s="36"/>
      <c r="G77" s="8"/>
      <c r="H77" s="8" t="str">
        <f>$H$4</f>
        <v>Legal</v>
      </c>
      <c r="I77" s="36"/>
      <c r="J77" s="8"/>
      <c r="K77" s="8" t="str">
        <f>$K$4</f>
        <v>Survey/Enviro</v>
      </c>
      <c r="L77" s="36"/>
      <c r="M77" s="8"/>
      <c r="N77" s="8" t="str">
        <f>$N$4</f>
        <v>Consultants</v>
      </c>
      <c r="O77" s="36"/>
      <c r="P77" s="8"/>
      <c r="Q77" s="8" t="str">
        <f>$Q$4</f>
        <v>Loan Fees</v>
      </c>
      <c r="R77" s="36"/>
    </row>
    <row r="78" spans="2:18" x14ac:dyDescent="0.25">
      <c r="B78" s="37"/>
      <c r="C78" s="38"/>
      <c r="E78" s="37"/>
      <c r="F78" s="38"/>
      <c r="H78" s="37"/>
      <c r="I78" s="38"/>
      <c r="K78" s="37"/>
      <c r="L78" s="38"/>
      <c r="N78" s="37"/>
      <c r="O78" s="38"/>
      <c r="Q78" s="37"/>
      <c r="R78" s="49"/>
    </row>
    <row r="79" spans="2:18" x14ac:dyDescent="0.25">
      <c r="B79" s="37"/>
      <c r="C79" s="38"/>
      <c r="E79" s="37"/>
      <c r="F79" s="38"/>
      <c r="H79" s="37"/>
      <c r="I79" s="38"/>
      <c r="K79" s="37"/>
      <c r="L79" s="38"/>
      <c r="N79" s="37"/>
      <c r="O79" s="38"/>
      <c r="Q79" s="37"/>
      <c r="R79" s="49"/>
    </row>
    <row r="80" spans="2:18" x14ac:dyDescent="0.25">
      <c r="B80" s="37"/>
      <c r="C80" s="38"/>
      <c r="E80" s="37"/>
      <c r="F80" s="38"/>
      <c r="H80" s="37"/>
      <c r="I80" s="38"/>
      <c r="K80" s="37"/>
      <c r="L80" s="38"/>
      <c r="N80" s="37"/>
      <c r="O80" s="38"/>
      <c r="Q80" s="37"/>
      <c r="R80" s="49"/>
    </row>
    <row r="81" spans="2:18" x14ac:dyDescent="0.25">
      <c r="B81" s="37"/>
      <c r="C81" s="38"/>
      <c r="E81" s="37"/>
      <c r="F81" s="38"/>
      <c r="H81" s="37"/>
      <c r="I81" s="38"/>
      <c r="K81" s="37"/>
      <c r="L81" s="38"/>
      <c r="N81" s="37"/>
      <c r="O81" s="38"/>
      <c r="Q81" s="37"/>
      <c r="R81" s="49"/>
    </row>
    <row r="82" spans="2:18" x14ac:dyDescent="0.25">
      <c r="B82" s="37"/>
      <c r="C82" s="38"/>
      <c r="E82" s="37"/>
      <c r="F82" s="38"/>
      <c r="H82" s="37"/>
      <c r="I82" s="38"/>
      <c r="K82" s="37"/>
      <c r="L82" s="38"/>
      <c r="N82" s="37"/>
      <c r="O82" s="38"/>
      <c r="Q82" s="37"/>
      <c r="R82" s="49"/>
    </row>
    <row r="83" spans="2:18" x14ac:dyDescent="0.25">
      <c r="B83" s="37"/>
      <c r="C83" s="38"/>
      <c r="E83" s="37"/>
      <c r="F83" s="38"/>
      <c r="H83" s="37"/>
      <c r="I83" s="38"/>
      <c r="K83" s="37"/>
      <c r="L83" s="38"/>
      <c r="N83" s="37"/>
      <c r="O83" s="38"/>
      <c r="Q83" s="37"/>
      <c r="R83" s="49"/>
    </row>
    <row r="84" spans="2:18" x14ac:dyDescent="0.25">
      <c r="B84" s="37"/>
      <c r="C84" s="38"/>
      <c r="E84" s="37"/>
      <c r="F84" s="38"/>
      <c r="H84" s="37"/>
      <c r="I84" s="38"/>
      <c r="K84" s="37"/>
      <c r="L84" s="38"/>
      <c r="N84" s="37"/>
      <c r="O84" s="38"/>
      <c r="Q84" s="37"/>
      <c r="R84" s="49"/>
    </row>
    <row r="85" spans="2:18" x14ac:dyDescent="0.25">
      <c r="B85" s="37"/>
      <c r="C85" s="38"/>
      <c r="E85" s="37"/>
      <c r="F85" s="38"/>
      <c r="H85" s="37"/>
      <c r="I85" s="38"/>
      <c r="K85" s="37"/>
      <c r="L85" s="38"/>
      <c r="N85" s="37"/>
      <c r="O85" s="38"/>
      <c r="Q85" s="37"/>
      <c r="R85" s="49"/>
    </row>
    <row r="86" spans="2:18" x14ac:dyDescent="0.25">
      <c r="B86" s="37"/>
      <c r="C86" s="38"/>
      <c r="E86" s="37"/>
      <c r="F86" s="38"/>
      <c r="H86" s="37"/>
      <c r="I86" s="38"/>
      <c r="K86" s="37"/>
      <c r="L86" s="38"/>
      <c r="N86" s="37"/>
      <c r="O86" s="38"/>
      <c r="Q86" s="37"/>
      <c r="R86" s="49"/>
    </row>
    <row r="87" spans="2:18" x14ac:dyDescent="0.25">
      <c r="B87" s="37"/>
      <c r="C87" s="38"/>
      <c r="E87" s="37"/>
      <c r="F87" s="38"/>
      <c r="H87" s="37"/>
      <c r="I87" s="38"/>
      <c r="K87" s="37"/>
      <c r="L87" s="38"/>
      <c r="N87" s="37"/>
      <c r="O87" s="38"/>
      <c r="Q87" s="37"/>
      <c r="R87" s="49"/>
    </row>
    <row r="88" spans="2:18" x14ac:dyDescent="0.25">
      <c r="B88" s="39" t="s">
        <v>36</v>
      </c>
      <c r="C88" s="40">
        <f>SUM(C78:C87)</f>
        <v>0</v>
      </c>
      <c r="D88" s="39"/>
      <c r="E88" s="39" t="s">
        <v>36</v>
      </c>
      <c r="F88" s="40">
        <f>SUM(F78:F87)</f>
        <v>0</v>
      </c>
      <c r="G88" s="39"/>
      <c r="H88" s="39" t="s">
        <v>36</v>
      </c>
      <c r="I88" s="40">
        <f>SUM(I78:I87)</f>
        <v>0</v>
      </c>
      <c r="J88" s="39"/>
      <c r="K88" s="39" t="s">
        <v>36</v>
      </c>
      <c r="L88" s="40">
        <f>SUM(L78:L87)</f>
        <v>0</v>
      </c>
      <c r="M88" s="39"/>
      <c r="N88" s="39" t="s">
        <v>36</v>
      </c>
      <c r="O88" s="40">
        <f>SUM(O78:O87)</f>
        <v>0</v>
      </c>
      <c r="P88" s="39"/>
      <c r="Q88" s="39" t="s">
        <v>36</v>
      </c>
      <c r="R88" s="40">
        <f>SUM(R78:R87)</f>
        <v>0</v>
      </c>
    </row>
    <row r="90" spans="2:18" ht="15.75" thickBot="1" x14ac:dyDescent="0.3"/>
    <row r="91" spans="2:18" ht="19.5" thickBot="1" x14ac:dyDescent="0.35">
      <c r="B91" s="41" t="s">
        <v>37</v>
      </c>
      <c r="C91" s="42">
        <f>C88+F88+I88+L88+O88+R88</f>
        <v>0</v>
      </c>
      <c r="D91" s="43"/>
      <c r="E91" s="43"/>
      <c r="F91" s="44"/>
      <c r="G91" s="43"/>
      <c r="H91" s="43"/>
      <c r="I91" s="44"/>
      <c r="J91" s="43"/>
      <c r="K91" s="43"/>
      <c r="L91" s="44"/>
      <c r="M91" s="43"/>
      <c r="N91" s="43"/>
      <c r="O91" s="44"/>
      <c r="P91" s="43"/>
      <c r="Q91" s="43"/>
      <c r="R91" s="44"/>
    </row>
    <row r="92" spans="2:18" x14ac:dyDescent="0.25">
      <c r="E92" s="48"/>
    </row>
    <row r="93" spans="2:18" x14ac:dyDescent="0.25">
      <c r="B93" s="46"/>
      <c r="C93" s="47"/>
      <c r="D93" s="46"/>
      <c r="E93" s="46"/>
      <c r="F93" s="47"/>
      <c r="G93" s="46"/>
      <c r="H93" s="46"/>
      <c r="I93" s="47"/>
      <c r="J93" s="46"/>
      <c r="K93" s="46"/>
      <c r="L93" s="47"/>
      <c r="M93" s="46"/>
      <c r="N93" s="46"/>
      <c r="O93" s="47"/>
      <c r="P93" s="46"/>
      <c r="Q93" s="46"/>
      <c r="R93" s="47"/>
    </row>
    <row r="94" spans="2:18" ht="18.75" x14ac:dyDescent="0.3">
      <c r="B94" s="53" t="s">
        <v>38</v>
      </c>
    </row>
    <row r="95" spans="2:18" x14ac:dyDescent="0.25">
      <c r="B95" s="35" t="str">
        <f>$B$4</f>
        <v>Architect</v>
      </c>
      <c r="C95" s="36"/>
      <c r="D95" s="8"/>
      <c r="E95" s="8" t="str">
        <f>$E$4</f>
        <v>LIHTC Fees</v>
      </c>
      <c r="F95" s="36"/>
      <c r="G95" s="8"/>
      <c r="H95" s="8" t="str">
        <f>$H$4</f>
        <v>Legal</v>
      </c>
      <c r="I95" s="36"/>
      <c r="J95" s="8"/>
      <c r="K95" s="8" t="str">
        <f>$K$4</f>
        <v>Survey/Enviro</v>
      </c>
      <c r="L95" s="36"/>
      <c r="M95" s="8"/>
      <c r="N95" s="8" t="str">
        <f>$N$4</f>
        <v>Consultants</v>
      </c>
      <c r="O95" s="36"/>
      <c r="P95" s="8"/>
      <c r="Q95" s="8" t="str">
        <f>$Q$4</f>
        <v>Loan Fees</v>
      </c>
      <c r="R95" s="36"/>
    </row>
    <row r="96" spans="2:18" x14ac:dyDescent="0.25">
      <c r="B96" s="37"/>
      <c r="C96" s="38"/>
      <c r="E96" s="37"/>
      <c r="F96" s="38"/>
      <c r="H96" s="37"/>
      <c r="I96" s="38"/>
      <c r="K96" s="37"/>
      <c r="L96" s="38"/>
      <c r="N96" s="37"/>
      <c r="O96" s="38"/>
      <c r="Q96" s="37"/>
      <c r="R96" s="49"/>
    </row>
    <row r="97" spans="2:18" x14ac:dyDescent="0.25">
      <c r="B97" s="37"/>
      <c r="C97" s="38"/>
      <c r="E97" s="37"/>
      <c r="F97" s="38"/>
      <c r="H97" s="37"/>
      <c r="I97" s="38"/>
      <c r="K97" s="37"/>
      <c r="L97" s="38"/>
      <c r="N97" s="37"/>
      <c r="O97" s="38"/>
      <c r="Q97" s="37"/>
      <c r="R97" s="49"/>
    </row>
    <row r="98" spans="2:18" x14ac:dyDescent="0.25">
      <c r="B98" s="37"/>
      <c r="C98" s="38"/>
      <c r="E98" s="37"/>
      <c r="F98" s="38"/>
      <c r="H98" s="37"/>
      <c r="I98" s="38"/>
      <c r="K98" s="37"/>
      <c r="L98" s="38"/>
      <c r="N98" s="37"/>
      <c r="O98" s="38"/>
      <c r="Q98" s="37"/>
      <c r="R98" s="49"/>
    </row>
    <row r="99" spans="2:18" x14ac:dyDescent="0.25">
      <c r="B99" s="37"/>
      <c r="C99" s="38"/>
      <c r="E99" s="37"/>
      <c r="F99" s="38"/>
      <c r="H99" s="37"/>
      <c r="I99" s="38"/>
      <c r="K99" s="37"/>
      <c r="L99" s="38"/>
      <c r="N99" s="37"/>
      <c r="O99" s="38"/>
      <c r="Q99" s="37"/>
      <c r="R99" s="49"/>
    </row>
    <row r="100" spans="2:18" x14ac:dyDescent="0.25">
      <c r="B100" s="37"/>
      <c r="C100" s="38"/>
      <c r="E100" s="37"/>
      <c r="F100" s="38"/>
      <c r="H100" s="37"/>
      <c r="I100" s="38"/>
      <c r="K100" s="37"/>
      <c r="L100" s="38"/>
      <c r="N100" s="37"/>
      <c r="O100" s="38"/>
      <c r="Q100" s="37"/>
      <c r="R100" s="49"/>
    </row>
    <row r="101" spans="2:18" x14ac:dyDescent="0.25">
      <c r="B101" s="37"/>
      <c r="C101" s="38"/>
      <c r="E101" s="37"/>
      <c r="F101" s="38"/>
      <c r="H101" s="37"/>
      <c r="I101" s="38"/>
      <c r="K101" s="37"/>
      <c r="L101" s="38"/>
      <c r="N101" s="37"/>
      <c r="O101" s="38"/>
      <c r="Q101" s="37"/>
      <c r="R101" s="49"/>
    </row>
    <row r="102" spans="2:18" x14ac:dyDescent="0.25">
      <c r="B102" s="37"/>
      <c r="C102" s="38"/>
      <c r="E102" s="37"/>
      <c r="F102" s="38"/>
      <c r="H102" s="37"/>
      <c r="I102" s="38"/>
      <c r="K102" s="37"/>
      <c r="L102" s="38"/>
      <c r="N102" s="37"/>
      <c r="O102" s="38"/>
      <c r="Q102" s="37"/>
      <c r="R102" s="49"/>
    </row>
    <row r="103" spans="2:18" x14ac:dyDescent="0.25">
      <c r="B103" s="37"/>
      <c r="C103" s="38"/>
      <c r="E103" s="37"/>
      <c r="F103" s="38"/>
      <c r="H103" s="37"/>
      <c r="I103" s="38"/>
      <c r="K103" s="37"/>
      <c r="L103" s="38"/>
      <c r="N103" s="37"/>
      <c r="O103" s="38"/>
      <c r="Q103" s="37"/>
      <c r="R103" s="49"/>
    </row>
    <row r="104" spans="2:18" x14ac:dyDescent="0.25">
      <c r="B104" s="37"/>
      <c r="C104" s="38"/>
      <c r="E104" s="37"/>
      <c r="F104" s="38"/>
      <c r="H104" s="37"/>
      <c r="I104" s="38"/>
      <c r="K104" s="37"/>
      <c r="L104" s="38"/>
      <c r="N104" s="37"/>
      <c r="O104" s="38"/>
      <c r="Q104" s="37"/>
      <c r="R104" s="49"/>
    </row>
    <row r="105" spans="2:18" x14ac:dyDescent="0.25">
      <c r="B105" s="37"/>
      <c r="C105" s="38"/>
      <c r="E105" s="37"/>
      <c r="F105" s="38"/>
      <c r="H105" s="37"/>
      <c r="I105" s="38"/>
      <c r="K105" s="37"/>
      <c r="L105" s="38"/>
      <c r="N105" s="37"/>
      <c r="O105" s="38"/>
      <c r="Q105" s="37"/>
      <c r="R105" s="49"/>
    </row>
    <row r="106" spans="2:18" x14ac:dyDescent="0.25">
      <c r="B106" s="39" t="s">
        <v>38</v>
      </c>
      <c r="C106" s="40">
        <f>SUM(C96:C105)</f>
        <v>0</v>
      </c>
      <c r="D106" s="39"/>
      <c r="E106" s="39" t="s">
        <v>38</v>
      </c>
      <c r="F106" s="40">
        <f>SUM(F96:F105)</f>
        <v>0</v>
      </c>
      <c r="G106" s="39"/>
      <c r="H106" s="39" t="s">
        <v>38</v>
      </c>
      <c r="I106" s="40">
        <f>SUM(I96:I105)</f>
        <v>0</v>
      </c>
      <c r="J106" s="39"/>
      <c r="K106" s="39" t="s">
        <v>38</v>
      </c>
      <c r="L106" s="40">
        <f>SUM(L96:L105)</f>
        <v>0</v>
      </c>
      <c r="M106" s="39"/>
      <c r="N106" s="39" t="s">
        <v>38</v>
      </c>
      <c r="O106" s="40">
        <f>SUM(O96:O105)</f>
        <v>0</v>
      </c>
      <c r="P106" s="39"/>
      <c r="Q106" s="39" t="s">
        <v>38</v>
      </c>
      <c r="R106" s="40">
        <f>SUM(R96:R105)</f>
        <v>0</v>
      </c>
    </row>
    <row r="108" spans="2:18" ht="15.75" thickBot="1" x14ac:dyDescent="0.3"/>
    <row r="109" spans="2:18" ht="19.5" thickBot="1" x14ac:dyDescent="0.35">
      <c r="B109" s="41" t="s">
        <v>39</v>
      </c>
      <c r="C109" s="42">
        <f>C106+F106+I106+L106+O106+R106</f>
        <v>0</v>
      </c>
      <c r="D109" s="43"/>
      <c r="E109" s="43"/>
      <c r="F109" s="44"/>
      <c r="G109" s="43"/>
      <c r="H109" s="43"/>
      <c r="I109" s="44"/>
      <c r="J109" s="43"/>
      <c r="K109" s="43"/>
      <c r="L109" s="44"/>
      <c r="M109" s="43"/>
      <c r="N109" s="43"/>
      <c r="O109" s="44"/>
      <c r="P109" s="43"/>
      <c r="Q109" s="43"/>
      <c r="R109" s="44"/>
    </row>
    <row r="110" spans="2:18" x14ac:dyDescent="0.25">
      <c r="E110" s="48"/>
    </row>
    <row r="111" spans="2:18" x14ac:dyDescent="0.25">
      <c r="B111" s="46"/>
      <c r="C111" s="47"/>
      <c r="D111" s="46"/>
      <c r="E111" s="46"/>
      <c r="F111" s="47"/>
      <c r="G111" s="46"/>
      <c r="H111" s="46"/>
      <c r="I111" s="47"/>
      <c r="J111" s="46"/>
      <c r="K111" s="46"/>
      <c r="L111" s="47"/>
      <c r="M111" s="46"/>
      <c r="N111" s="46"/>
      <c r="O111" s="47"/>
      <c r="P111" s="46"/>
      <c r="Q111" s="46"/>
      <c r="R111" s="47"/>
    </row>
    <row r="112" spans="2:18" ht="18.75" x14ac:dyDescent="0.3">
      <c r="B112" s="53" t="s">
        <v>40</v>
      </c>
    </row>
    <row r="113" spans="2:18" x14ac:dyDescent="0.25">
      <c r="B113" s="35" t="str">
        <f>$B$4</f>
        <v>Architect</v>
      </c>
      <c r="C113" s="36"/>
      <c r="D113" s="8"/>
      <c r="E113" s="8" t="str">
        <f>$E$4</f>
        <v>LIHTC Fees</v>
      </c>
      <c r="F113" s="36"/>
      <c r="G113" s="8"/>
      <c r="H113" s="8" t="str">
        <f>$H$4</f>
        <v>Legal</v>
      </c>
      <c r="I113" s="36"/>
      <c r="J113" s="8"/>
      <c r="K113" s="8" t="str">
        <f>$K$4</f>
        <v>Survey/Enviro</v>
      </c>
      <c r="L113" s="36"/>
      <c r="M113" s="8"/>
      <c r="N113" s="8" t="str">
        <f>$N$4</f>
        <v>Consultants</v>
      </c>
      <c r="O113" s="36"/>
      <c r="P113" s="8"/>
      <c r="Q113" s="8" t="str">
        <f>$Q$4</f>
        <v>Loan Fees</v>
      </c>
      <c r="R113" s="36"/>
    </row>
    <row r="114" spans="2:18" x14ac:dyDescent="0.25">
      <c r="B114" s="37"/>
      <c r="C114" s="38"/>
      <c r="E114" s="37"/>
      <c r="F114" s="38"/>
      <c r="H114" s="37"/>
      <c r="I114" s="38"/>
      <c r="K114" s="37"/>
      <c r="L114" s="38"/>
      <c r="N114" s="37"/>
      <c r="O114" s="38"/>
      <c r="Q114" s="37"/>
      <c r="R114" s="49"/>
    </row>
    <row r="115" spans="2:18" x14ac:dyDescent="0.25">
      <c r="B115" s="37"/>
      <c r="C115" s="38"/>
      <c r="E115" s="37"/>
      <c r="F115" s="38"/>
      <c r="H115" s="37"/>
      <c r="I115" s="38"/>
      <c r="K115" s="37"/>
      <c r="L115" s="38"/>
      <c r="N115" s="37"/>
      <c r="O115" s="38"/>
      <c r="Q115" s="37"/>
      <c r="R115" s="49"/>
    </row>
    <row r="116" spans="2:18" x14ac:dyDescent="0.25">
      <c r="B116" s="37"/>
      <c r="C116" s="38"/>
      <c r="E116" s="37"/>
      <c r="F116" s="38"/>
      <c r="H116" s="37"/>
      <c r="I116" s="38"/>
      <c r="K116" s="37"/>
      <c r="L116" s="38"/>
      <c r="N116" s="37"/>
      <c r="O116" s="38"/>
      <c r="Q116" s="37"/>
      <c r="R116" s="49"/>
    </row>
    <row r="117" spans="2:18" x14ac:dyDescent="0.25">
      <c r="B117" s="37"/>
      <c r="C117" s="38"/>
      <c r="E117" s="37"/>
      <c r="F117" s="38"/>
      <c r="H117" s="37"/>
      <c r="I117" s="38"/>
      <c r="K117" s="37"/>
      <c r="L117" s="38"/>
      <c r="N117" s="37"/>
      <c r="O117" s="38"/>
      <c r="Q117" s="37"/>
      <c r="R117" s="49"/>
    </row>
    <row r="118" spans="2:18" x14ac:dyDescent="0.25">
      <c r="B118" s="37"/>
      <c r="C118" s="38"/>
      <c r="E118" s="37"/>
      <c r="F118" s="38"/>
      <c r="H118" s="37"/>
      <c r="I118" s="38"/>
      <c r="K118" s="37"/>
      <c r="L118" s="38"/>
      <c r="N118" s="37"/>
      <c r="O118" s="38"/>
      <c r="Q118" s="37"/>
      <c r="R118" s="49"/>
    </row>
    <row r="119" spans="2:18" x14ac:dyDescent="0.25">
      <c r="B119" s="37"/>
      <c r="C119" s="38"/>
      <c r="E119" s="37"/>
      <c r="F119" s="38"/>
      <c r="H119" s="37"/>
      <c r="I119" s="38"/>
      <c r="K119" s="37"/>
      <c r="L119" s="38"/>
      <c r="N119" s="37"/>
      <c r="O119" s="38"/>
      <c r="Q119" s="37"/>
      <c r="R119" s="49"/>
    </row>
    <row r="120" spans="2:18" x14ac:dyDescent="0.25">
      <c r="B120" s="37"/>
      <c r="C120" s="38"/>
      <c r="E120" s="37"/>
      <c r="F120" s="38"/>
      <c r="H120" s="37"/>
      <c r="I120" s="38"/>
      <c r="K120" s="37"/>
      <c r="L120" s="38"/>
      <c r="N120" s="37"/>
      <c r="O120" s="38"/>
      <c r="Q120" s="37"/>
      <c r="R120" s="49"/>
    </row>
    <row r="121" spans="2:18" x14ac:dyDescent="0.25">
      <c r="B121" s="37"/>
      <c r="C121" s="38"/>
      <c r="E121" s="37"/>
      <c r="F121" s="38"/>
      <c r="H121" s="37"/>
      <c r="I121" s="38"/>
      <c r="K121" s="37"/>
      <c r="L121" s="38"/>
      <c r="N121" s="37"/>
      <c r="O121" s="38"/>
      <c r="Q121" s="37"/>
      <c r="R121" s="49"/>
    </row>
    <row r="122" spans="2:18" x14ac:dyDescent="0.25">
      <c r="B122" s="37"/>
      <c r="C122" s="38"/>
      <c r="E122" s="37"/>
      <c r="F122" s="38"/>
      <c r="H122" s="37"/>
      <c r="I122" s="38"/>
      <c r="K122" s="37"/>
      <c r="L122" s="38"/>
      <c r="N122" s="37"/>
      <c r="O122" s="38"/>
      <c r="Q122" s="37"/>
      <c r="R122" s="49"/>
    </row>
    <row r="123" spans="2:18" x14ac:dyDescent="0.25">
      <c r="B123" s="37"/>
      <c r="C123" s="38"/>
      <c r="E123" s="37"/>
      <c r="F123" s="38"/>
      <c r="H123" s="37"/>
      <c r="I123" s="38"/>
      <c r="K123" s="37"/>
      <c r="L123" s="38"/>
      <c r="N123" s="37"/>
      <c r="O123" s="38"/>
      <c r="Q123" s="37"/>
      <c r="R123" s="49"/>
    </row>
    <row r="124" spans="2:18" x14ac:dyDescent="0.25">
      <c r="B124" s="39" t="s">
        <v>40</v>
      </c>
      <c r="C124" s="40">
        <f>SUM(C114:C123)</f>
        <v>0</v>
      </c>
      <c r="D124" s="39"/>
      <c r="E124" s="39" t="s">
        <v>40</v>
      </c>
      <c r="F124" s="40">
        <f>SUM(F114:F123)</f>
        <v>0</v>
      </c>
      <c r="G124" s="39"/>
      <c r="H124" s="39" t="s">
        <v>40</v>
      </c>
      <c r="I124" s="40">
        <f>SUM(I114:I123)</f>
        <v>0</v>
      </c>
      <c r="J124" s="39"/>
      <c r="K124" s="39" t="s">
        <v>40</v>
      </c>
      <c r="L124" s="40">
        <f>SUM(L114:L123)</f>
        <v>0</v>
      </c>
      <c r="M124" s="39"/>
      <c r="N124" s="39" t="s">
        <v>40</v>
      </c>
      <c r="O124" s="40">
        <f>SUM(O114:O123)</f>
        <v>0</v>
      </c>
      <c r="P124" s="39"/>
      <c r="Q124" s="39" t="s">
        <v>40</v>
      </c>
      <c r="R124" s="40">
        <f>SUM(R114:R123)</f>
        <v>0</v>
      </c>
    </row>
    <row r="126" spans="2:18" ht="15.75" thickBot="1" x14ac:dyDescent="0.3"/>
    <row r="127" spans="2:18" ht="19.5" thickBot="1" x14ac:dyDescent="0.35">
      <c r="B127" s="41" t="s">
        <v>41</v>
      </c>
      <c r="C127" s="42">
        <f>C124+F124+I124+L124+O124+R124</f>
        <v>0</v>
      </c>
      <c r="D127" s="43"/>
      <c r="E127" s="43"/>
      <c r="F127" s="44"/>
      <c r="G127" s="43"/>
      <c r="H127" s="43"/>
      <c r="I127" s="44"/>
      <c r="J127" s="43"/>
      <c r="K127" s="43"/>
      <c r="L127" s="44"/>
      <c r="M127" s="43"/>
      <c r="N127" s="43"/>
      <c r="O127" s="44"/>
      <c r="P127" s="43"/>
      <c r="Q127" s="43"/>
      <c r="R127" s="44"/>
    </row>
    <row r="128" spans="2:18" x14ac:dyDescent="0.25">
      <c r="E128" s="48"/>
    </row>
    <row r="129" spans="2:18" x14ac:dyDescent="0.25">
      <c r="B129" s="46"/>
      <c r="C129" s="47"/>
      <c r="D129" s="46"/>
      <c r="E129" s="46"/>
      <c r="F129" s="47"/>
      <c r="G129" s="46"/>
      <c r="H129" s="46"/>
      <c r="I129" s="47"/>
      <c r="J129" s="46"/>
      <c r="K129" s="46"/>
      <c r="L129" s="47"/>
      <c r="M129" s="46"/>
      <c r="N129" s="46"/>
      <c r="O129" s="47"/>
      <c r="P129" s="46"/>
      <c r="Q129" s="46"/>
      <c r="R129" s="47"/>
    </row>
    <row r="130" spans="2:18" ht="18.75" x14ac:dyDescent="0.3">
      <c r="B130" s="53" t="s">
        <v>42</v>
      </c>
    </row>
    <row r="131" spans="2:18" x14ac:dyDescent="0.25">
      <c r="B131" s="35" t="str">
        <f>$B$4</f>
        <v>Architect</v>
      </c>
      <c r="C131" s="36"/>
      <c r="D131" s="8"/>
      <c r="E131" s="8" t="str">
        <f>$E$4</f>
        <v>LIHTC Fees</v>
      </c>
      <c r="F131" s="36"/>
      <c r="G131" s="8"/>
      <c r="H131" s="8" t="str">
        <f>$H$4</f>
        <v>Legal</v>
      </c>
      <c r="I131" s="36"/>
      <c r="J131" s="8"/>
      <c r="K131" s="8" t="str">
        <f>$K$4</f>
        <v>Survey/Enviro</v>
      </c>
      <c r="L131" s="36"/>
      <c r="M131" s="8"/>
      <c r="N131" s="8" t="str">
        <f>$N$4</f>
        <v>Consultants</v>
      </c>
      <c r="O131" s="36"/>
      <c r="P131" s="8"/>
      <c r="Q131" s="8" t="str">
        <f>$Q$4</f>
        <v>Loan Fees</v>
      </c>
      <c r="R131" s="36"/>
    </row>
    <row r="132" spans="2:18" x14ac:dyDescent="0.25">
      <c r="B132" s="37"/>
      <c r="C132" s="38"/>
      <c r="E132" s="37"/>
      <c r="F132" s="38"/>
      <c r="H132" s="37"/>
      <c r="I132" s="38"/>
      <c r="K132" s="37"/>
      <c r="L132" s="38"/>
      <c r="N132" s="37"/>
      <c r="O132" s="38"/>
      <c r="Q132" s="37"/>
      <c r="R132" s="49"/>
    </row>
    <row r="133" spans="2:18" x14ac:dyDescent="0.25">
      <c r="B133" s="37"/>
      <c r="C133" s="38"/>
      <c r="E133" s="37"/>
      <c r="F133" s="38"/>
      <c r="H133" s="37"/>
      <c r="I133" s="38"/>
      <c r="K133" s="37"/>
      <c r="L133" s="38"/>
      <c r="N133" s="37"/>
      <c r="O133" s="38"/>
      <c r="Q133" s="37"/>
      <c r="R133" s="49"/>
    </row>
    <row r="134" spans="2:18" x14ac:dyDescent="0.25">
      <c r="B134" s="37"/>
      <c r="C134" s="38"/>
      <c r="E134" s="37"/>
      <c r="F134" s="38"/>
      <c r="H134" s="37"/>
      <c r="I134" s="38"/>
      <c r="K134" s="37"/>
      <c r="L134" s="38"/>
      <c r="N134" s="37"/>
      <c r="O134" s="38"/>
      <c r="Q134" s="37"/>
      <c r="R134" s="49"/>
    </row>
    <row r="135" spans="2:18" x14ac:dyDescent="0.25">
      <c r="B135" s="37"/>
      <c r="C135" s="38"/>
      <c r="E135" s="37"/>
      <c r="F135" s="38"/>
      <c r="H135" s="37"/>
      <c r="I135" s="38"/>
      <c r="K135" s="37"/>
      <c r="L135" s="38"/>
      <c r="N135" s="37"/>
      <c r="O135" s="38"/>
      <c r="Q135" s="37"/>
      <c r="R135" s="49"/>
    </row>
    <row r="136" spans="2:18" x14ac:dyDescent="0.25">
      <c r="B136" s="37"/>
      <c r="C136" s="38"/>
      <c r="E136" s="37"/>
      <c r="F136" s="38"/>
      <c r="H136" s="37"/>
      <c r="I136" s="38"/>
      <c r="K136" s="37"/>
      <c r="L136" s="38"/>
      <c r="N136" s="37"/>
      <c r="O136" s="38"/>
      <c r="Q136" s="37"/>
      <c r="R136" s="49"/>
    </row>
    <row r="137" spans="2:18" x14ac:dyDescent="0.25">
      <c r="B137" s="37"/>
      <c r="C137" s="38"/>
      <c r="E137" s="37"/>
      <c r="F137" s="38"/>
      <c r="H137" s="37"/>
      <c r="I137" s="38"/>
      <c r="K137" s="37"/>
      <c r="L137" s="38"/>
      <c r="N137" s="37"/>
      <c r="O137" s="38"/>
      <c r="Q137" s="37"/>
      <c r="R137" s="49"/>
    </row>
    <row r="138" spans="2:18" x14ac:dyDescent="0.25">
      <c r="B138" s="37"/>
      <c r="C138" s="38"/>
      <c r="E138" s="37"/>
      <c r="F138" s="38"/>
      <c r="H138" s="37"/>
      <c r="I138" s="38"/>
      <c r="K138" s="37"/>
      <c r="L138" s="38"/>
      <c r="N138" s="37"/>
      <c r="O138" s="38"/>
      <c r="Q138" s="37"/>
      <c r="R138" s="49"/>
    </row>
    <row r="139" spans="2:18" x14ac:dyDescent="0.25">
      <c r="B139" s="37"/>
      <c r="C139" s="38"/>
      <c r="E139" s="37"/>
      <c r="F139" s="38"/>
      <c r="H139" s="37"/>
      <c r="I139" s="38"/>
      <c r="K139" s="37"/>
      <c r="L139" s="38"/>
      <c r="N139" s="37"/>
      <c r="O139" s="38"/>
      <c r="Q139" s="37"/>
      <c r="R139" s="49"/>
    </row>
    <row r="140" spans="2:18" x14ac:dyDescent="0.25">
      <c r="B140" s="37"/>
      <c r="C140" s="38"/>
      <c r="E140" s="37"/>
      <c r="F140" s="38"/>
      <c r="H140" s="37"/>
      <c r="I140" s="38"/>
      <c r="K140" s="37"/>
      <c r="L140" s="38"/>
      <c r="N140" s="37"/>
      <c r="O140" s="38"/>
      <c r="Q140" s="37"/>
      <c r="R140" s="49"/>
    </row>
    <row r="141" spans="2:18" x14ac:dyDescent="0.25">
      <c r="B141" s="37"/>
      <c r="C141" s="38"/>
      <c r="E141" s="37"/>
      <c r="F141" s="38"/>
      <c r="H141" s="37"/>
      <c r="I141" s="38"/>
      <c r="K141" s="37"/>
      <c r="L141" s="38"/>
      <c r="N141" s="37"/>
      <c r="O141" s="38"/>
      <c r="Q141" s="37"/>
      <c r="R141" s="49"/>
    </row>
    <row r="142" spans="2:18" x14ac:dyDescent="0.25">
      <c r="B142" s="39" t="s">
        <v>42</v>
      </c>
      <c r="C142" s="40">
        <f>SUM(C132:C141)</f>
        <v>0</v>
      </c>
      <c r="D142" s="39"/>
      <c r="E142" s="39" t="s">
        <v>42</v>
      </c>
      <c r="F142" s="40">
        <f>SUM(F132:F141)</f>
        <v>0</v>
      </c>
      <c r="G142" s="39"/>
      <c r="H142" s="39" t="s">
        <v>42</v>
      </c>
      <c r="I142" s="40">
        <f>SUM(I132:I141)</f>
        <v>0</v>
      </c>
      <c r="J142" s="39"/>
      <c r="K142" s="39" t="s">
        <v>42</v>
      </c>
      <c r="L142" s="40">
        <f>SUM(L132:L141)</f>
        <v>0</v>
      </c>
      <c r="M142" s="39"/>
      <c r="N142" s="39" t="s">
        <v>42</v>
      </c>
      <c r="O142" s="40">
        <f>SUM(O132:O141)</f>
        <v>0</v>
      </c>
      <c r="P142" s="39"/>
      <c r="Q142" s="39" t="s">
        <v>42</v>
      </c>
      <c r="R142" s="40">
        <f>SUM(R132:R141)</f>
        <v>0</v>
      </c>
    </row>
    <row r="144" spans="2:18" ht="15.75" thickBot="1" x14ac:dyDescent="0.3"/>
    <row r="145" spans="2:18" ht="19.5" thickBot="1" x14ac:dyDescent="0.35">
      <c r="B145" s="41" t="s">
        <v>43</v>
      </c>
      <c r="C145" s="42">
        <f>C142+F142+I142+L142+O142+R142</f>
        <v>0</v>
      </c>
      <c r="D145" s="43"/>
      <c r="E145" s="43"/>
      <c r="F145" s="44"/>
      <c r="G145" s="43"/>
      <c r="H145" s="43"/>
      <c r="I145" s="44"/>
      <c r="J145" s="43"/>
      <c r="K145" s="43"/>
      <c r="L145" s="44"/>
      <c r="M145" s="43"/>
      <c r="N145" s="43"/>
      <c r="O145" s="44"/>
      <c r="P145" s="43"/>
      <c r="Q145" s="43"/>
      <c r="R145" s="44"/>
    </row>
    <row r="146" spans="2:18" x14ac:dyDescent="0.25">
      <c r="E146" s="48"/>
    </row>
    <row r="147" spans="2:18" x14ac:dyDescent="0.25">
      <c r="B147" s="46"/>
      <c r="C147" s="47"/>
      <c r="D147" s="46"/>
      <c r="E147" s="46"/>
      <c r="F147" s="47"/>
      <c r="G147" s="46"/>
      <c r="H147" s="46"/>
      <c r="I147" s="47"/>
      <c r="J147" s="46"/>
      <c r="K147" s="46"/>
      <c r="L147" s="47"/>
      <c r="M147" s="46"/>
      <c r="N147" s="46"/>
      <c r="O147" s="47"/>
      <c r="P147" s="46"/>
      <c r="Q147" s="46"/>
      <c r="R147" s="47"/>
    </row>
    <row r="148" spans="2:18" ht="18.75" x14ac:dyDescent="0.3">
      <c r="B148" s="53" t="s">
        <v>44</v>
      </c>
    </row>
    <row r="149" spans="2:18" x14ac:dyDescent="0.25">
      <c r="B149" s="35" t="str">
        <f>$B$4</f>
        <v>Architect</v>
      </c>
      <c r="C149" s="36"/>
      <c r="D149" s="8"/>
      <c r="E149" s="8" t="str">
        <f>$E$4</f>
        <v>LIHTC Fees</v>
      </c>
      <c r="F149" s="36"/>
      <c r="G149" s="8"/>
      <c r="H149" s="8" t="str">
        <f>$H$4</f>
        <v>Legal</v>
      </c>
      <c r="I149" s="36"/>
      <c r="J149" s="8"/>
      <c r="K149" s="8" t="str">
        <f>$K$4</f>
        <v>Survey/Enviro</v>
      </c>
      <c r="L149" s="36"/>
      <c r="M149" s="8"/>
      <c r="N149" s="8" t="str">
        <f>$N$4</f>
        <v>Consultants</v>
      </c>
      <c r="O149" s="36"/>
      <c r="P149" s="8"/>
      <c r="Q149" s="8" t="str">
        <f>$Q$4</f>
        <v>Loan Fees</v>
      </c>
      <c r="R149" s="36"/>
    </row>
    <row r="150" spans="2:18" x14ac:dyDescent="0.25">
      <c r="B150" s="37"/>
      <c r="C150" s="38"/>
      <c r="E150" s="37"/>
      <c r="F150" s="38"/>
      <c r="H150" s="37"/>
      <c r="I150" s="38"/>
      <c r="K150" s="37"/>
      <c r="L150" s="38"/>
      <c r="N150" s="37"/>
      <c r="O150" s="38"/>
      <c r="Q150" s="37"/>
      <c r="R150" s="49"/>
    </row>
    <row r="151" spans="2:18" x14ac:dyDescent="0.25">
      <c r="B151" s="37"/>
      <c r="C151" s="38"/>
      <c r="E151" s="37"/>
      <c r="F151" s="38"/>
      <c r="H151" s="37"/>
      <c r="I151" s="38"/>
      <c r="K151" s="37"/>
      <c r="L151" s="38"/>
      <c r="N151" s="37"/>
      <c r="O151" s="38"/>
      <c r="Q151" s="37"/>
      <c r="R151" s="49"/>
    </row>
    <row r="152" spans="2:18" x14ac:dyDescent="0.25">
      <c r="B152" s="37"/>
      <c r="C152" s="38"/>
      <c r="E152" s="37"/>
      <c r="F152" s="38"/>
      <c r="H152" s="37"/>
      <c r="I152" s="38"/>
      <c r="K152" s="37"/>
      <c r="L152" s="38"/>
      <c r="N152" s="37"/>
      <c r="O152" s="38"/>
      <c r="Q152" s="37"/>
      <c r="R152" s="49"/>
    </row>
    <row r="153" spans="2:18" x14ac:dyDescent="0.25">
      <c r="B153" s="37"/>
      <c r="C153" s="38"/>
      <c r="E153" s="37"/>
      <c r="F153" s="38"/>
      <c r="H153" s="37"/>
      <c r="I153" s="38"/>
      <c r="K153" s="37"/>
      <c r="L153" s="38"/>
      <c r="N153" s="37"/>
      <c r="O153" s="38"/>
      <c r="Q153" s="37"/>
      <c r="R153" s="49"/>
    </row>
    <row r="154" spans="2:18" x14ac:dyDescent="0.25">
      <c r="B154" s="37"/>
      <c r="C154" s="38"/>
      <c r="E154" s="37"/>
      <c r="F154" s="38"/>
      <c r="H154" s="37"/>
      <c r="I154" s="38"/>
      <c r="K154" s="37"/>
      <c r="L154" s="38"/>
      <c r="N154" s="37"/>
      <c r="O154" s="38"/>
      <c r="Q154" s="37"/>
      <c r="R154" s="49"/>
    </row>
    <row r="155" spans="2:18" x14ac:dyDescent="0.25">
      <c r="B155" s="37"/>
      <c r="C155" s="38"/>
      <c r="E155" s="37"/>
      <c r="F155" s="38"/>
      <c r="H155" s="37"/>
      <c r="I155" s="38"/>
      <c r="K155" s="37"/>
      <c r="L155" s="38"/>
      <c r="N155" s="37"/>
      <c r="O155" s="38"/>
      <c r="Q155" s="37"/>
      <c r="R155" s="49"/>
    </row>
    <row r="156" spans="2:18" x14ac:dyDescent="0.25">
      <c r="B156" s="37"/>
      <c r="C156" s="38"/>
      <c r="E156" s="37"/>
      <c r="F156" s="38"/>
      <c r="H156" s="37"/>
      <c r="I156" s="38"/>
      <c r="K156" s="37"/>
      <c r="L156" s="38"/>
      <c r="N156" s="37"/>
      <c r="O156" s="38"/>
      <c r="Q156" s="37"/>
      <c r="R156" s="49"/>
    </row>
    <row r="157" spans="2:18" x14ac:dyDescent="0.25">
      <c r="B157" s="37"/>
      <c r="C157" s="38"/>
      <c r="E157" s="37"/>
      <c r="F157" s="38"/>
      <c r="H157" s="37"/>
      <c r="I157" s="38"/>
      <c r="K157" s="37"/>
      <c r="L157" s="38"/>
      <c r="N157" s="37"/>
      <c r="O157" s="38"/>
      <c r="Q157" s="37"/>
      <c r="R157" s="49"/>
    </row>
    <row r="158" spans="2:18" x14ac:dyDescent="0.25">
      <c r="B158" s="37"/>
      <c r="C158" s="38"/>
      <c r="E158" s="37"/>
      <c r="F158" s="38"/>
      <c r="H158" s="37"/>
      <c r="I158" s="38"/>
      <c r="K158" s="37"/>
      <c r="L158" s="38"/>
      <c r="N158" s="37"/>
      <c r="O158" s="38"/>
      <c r="Q158" s="37"/>
      <c r="R158" s="49"/>
    </row>
    <row r="159" spans="2:18" x14ac:dyDescent="0.25">
      <c r="B159" s="37"/>
      <c r="C159" s="38"/>
      <c r="E159" s="37"/>
      <c r="F159" s="38"/>
      <c r="H159" s="37"/>
      <c r="I159" s="38"/>
      <c r="K159" s="37"/>
      <c r="L159" s="38"/>
      <c r="N159" s="37"/>
      <c r="O159" s="38"/>
      <c r="Q159" s="37"/>
      <c r="R159" s="49"/>
    </row>
    <row r="160" spans="2:18" x14ac:dyDescent="0.25">
      <c r="B160" s="39" t="s">
        <v>44</v>
      </c>
      <c r="C160" s="40">
        <f>SUM(C150:C159)</f>
        <v>0</v>
      </c>
      <c r="D160" s="39"/>
      <c r="E160" s="39" t="s">
        <v>44</v>
      </c>
      <c r="F160" s="40">
        <f>SUM(F150:F159)</f>
        <v>0</v>
      </c>
      <c r="G160" s="39"/>
      <c r="H160" s="39" t="s">
        <v>44</v>
      </c>
      <c r="I160" s="40">
        <f>SUM(I150:I159)</f>
        <v>0</v>
      </c>
      <c r="J160" s="39"/>
      <c r="K160" s="39" t="s">
        <v>44</v>
      </c>
      <c r="L160" s="40">
        <f>SUM(L150:L159)</f>
        <v>0</v>
      </c>
      <c r="M160" s="39"/>
      <c r="N160" s="39" t="s">
        <v>44</v>
      </c>
      <c r="O160" s="40">
        <f>SUM(O150:O159)</f>
        <v>0</v>
      </c>
      <c r="P160" s="39"/>
      <c r="Q160" s="39" t="s">
        <v>44</v>
      </c>
      <c r="R160" s="40">
        <f>SUM(R150:R159)</f>
        <v>0</v>
      </c>
    </row>
    <row r="162" spans="2:18" ht="15.75" thickBot="1" x14ac:dyDescent="0.3"/>
    <row r="163" spans="2:18" ht="19.5" thickBot="1" x14ac:dyDescent="0.35">
      <c r="B163" s="41" t="s">
        <v>45</v>
      </c>
      <c r="C163" s="42">
        <f>C160+F160+I160+L160+O160+R160</f>
        <v>0</v>
      </c>
      <c r="D163" s="43"/>
      <c r="E163" s="43"/>
      <c r="F163" s="44"/>
      <c r="G163" s="43"/>
      <c r="H163" s="43"/>
      <c r="I163" s="44"/>
      <c r="J163" s="43"/>
      <c r="K163" s="43"/>
      <c r="L163" s="44"/>
      <c r="M163" s="43"/>
      <c r="N163" s="43"/>
      <c r="O163" s="44"/>
      <c r="P163" s="43"/>
      <c r="Q163" s="43"/>
      <c r="R163" s="44"/>
    </row>
    <row r="164" spans="2:18" x14ac:dyDescent="0.25">
      <c r="E164" s="48"/>
    </row>
  </sheetData>
  <pageMargins left="0.25" right="0.25" top="0.25" bottom="0.25" header="0.3" footer="0.3"/>
  <pageSetup paperSize="5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430193AED8E49A692F5ED70E5BF35" ma:contentTypeVersion="35" ma:contentTypeDescription="Create a new document." ma:contentTypeScope="" ma:versionID="8247ffa54d677cd34f6d14b4fdf90d4d">
  <xsd:schema xmlns:xsd="http://www.w3.org/2001/XMLSchema" xmlns:xs="http://www.w3.org/2001/XMLSchema" xmlns:p="http://schemas.microsoft.com/office/2006/metadata/properties" xmlns:ns2="d6ad562d-d698-4d62-bf54-69f81d435fb7" xmlns:ns3="ca2f6f96-ede5-4ad6-9b4e-93f324ef3ce0" xmlns:ns4="6583c0b3-d02b-4e5f-bf7f-896fe8b32894" xmlns:ns5="2d63f3d7-850d-405d-8ba7-ed1155048e5d" targetNamespace="http://schemas.microsoft.com/office/2006/metadata/properties" ma:root="true" ma:fieldsID="57ffbc1d5817ca63d523c5578361dc6b" ns2:_="" ns3:_="" ns4:_="" ns5:_="">
    <xsd:import namespace="d6ad562d-d698-4d62-bf54-69f81d435fb7"/>
    <xsd:import namespace="ca2f6f96-ede5-4ad6-9b4e-93f324ef3ce0"/>
    <xsd:import namespace="6583c0b3-d02b-4e5f-bf7f-896fe8b32894"/>
    <xsd:import namespace="2d63f3d7-850d-405d-8ba7-ed1155048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d562d-d698-4d62-bf54-69f81d435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f6f96-ede5-4ad6-9b4e-93f324ef3ce0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d80088-931b-4859-8bcb-52e2235b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3c0b3-d02b-4e5f-bf7f-896fe8b32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3f3d7-850d-405d-8ba7-ed1155048e5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41b9a4b-5d9b-4164-89c4-05ea15f0a350}" ma:internalName="TaxCatchAll" ma:showField="CatchAllData" ma:web="2d63f3d7-850d-405d-8ba7-ed1155048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CB38D-F364-40AE-A4B4-1DFD55968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45F43-5568-437F-9C25-B4B41AC2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d562d-d698-4d62-bf54-69f81d435fb7"/>
    <ds:schemaRef ds:uri="ca2f6f96-ede5-4ad6-9b4e-93f324ef3ce0"/>
    <ds:schemaRef ds:uri="6583c0b3-d02b-4e5f-bf7f-896fe8b32894"/>
    <ds:schemaRef ds:uri="2d63f3d7-850d-405d-8ba7-ed1155048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Draw Schedule</vt:lpstr>
      <vt:lpstr>Category Breakdowns</vt:lpstr>
      <vt:lpstr>'Draw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 Huang</dc:creator>
  <cp:lastModifiedBy>Tess Houser</cp:lastModifiedBy>
  <cp:lastPrinted>2023-07-26T14:57:15Z</cp:lastPrinted>
  <dcterms:created xsi:type="dcterms:W3CDTF">2016-08-22T15:46:03Z</dcterms:created>
  <dcterms:modified xsi:type="dcterms:W3CDTF">2023-07-26T14:57:29Z</dcterms:modified>
</cp:coreProperties>
</file>